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2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iansteinberg/Downloads/"/>
    </mc:Choice>
  </mc:AlternateContent>
  <xr:revisionPtr revIDLastSave="0" documentId="13_ncr:1_{C6859782-8442-2241-A7DD-22C3569B007A}" xr6:coauthVersionLast="47" xr6:coauthVersionMax="47" xr10:uidLastSave="{00000000-0000-0000-0000-000000000000}"/>
  <workbookProtection workbookAlgorithmName="SHA-512" workbookHashValue="8OJd5wCGIXV6lAHCpVtW8tE4WBsbJkaywkienT0qFeM1gNtfW7XtIUQbBYlo3YNKfA4N60dF7HguUD3Lehnqsg==" workbookSaltValue="IIlvoMSFmuPqRoeBwcJ6tg==" workbookSpinCount="100000" lockStructure="1"/>
  <bookViews>
    <workbookView xWindow="0" yWindow="500" windowWidth="29040" windowHeight="15720" xr2:uid="{42ABEE7C-77CF-4335-ABAA-56421D58F4C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4" i="1" l="1"/>
  <c r="N123" i="1"/>
  <c r="N158" i="1"/>
  <c r="N159" i="1"/>
  <c r="N31" i="1" l="1"/>
  <c r="N122" i="1"/>
  <c r="N121" i="1"/>
  <c r="N120" i="1"/>
  <c r="N119" i="1"/>
  <c r="N118" i="1"/>
  <c r="N117" i="1"/>
  <c r="N116" i="1"/>
  <c r="N115" i="1"/>
  <c r="N114" i="1"/>
  <c r="N113" i="1"/>
  <c r="N6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J236" i="1"/>
  <c r="J235" i="1"/>
  <c r="J234" i="1"/>
  <c r="J233" i="1"/>
  <c r="J232" i="1"/>
  <c r="J231" i="1"/>
  <c r="J230" i="1"/>
  <c r="J229" i="1"/>
  <c r="J228" i="1"/>
  <c r="J227" i="1"/>
  <c r="J226" i="1"/>
  <c r="J225" i="1"/>
  <c r="J224" i="1"/>
  <c r="J223" i="1"/>
  <c r="J222" i="1"/>
  <c r="J221" i="1"/>
  <c r="O220" i="1"/>
  <c r="J220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G204" i="1"/>
  <c r="G203" i="1"/>
  <c r="G202" i="1"/>
  <c r="G200" i="1"/>
  <c r="G199" i="1"/>
  <c r="G198" i="1"/>
  <c r="O194" i="1"/>
  <c r="O193" i="1"/>
  <c r="O192" i="1"/>
  <c r="O191" i="1"/>
  <c r="O190" i="1"/>
  <c r="O189" i="1"/>
  <c r="O188" i="1"/>
  <c r="O187" i="1"/>
  <c r="O186" i="1"/>
  <c r="G194" i="1"/>
  <c r="G193" i="1"/>
  <c r="G192" i="1"/>
  <c r="G191" i="1"/>
  <c r="G190" i="1"/>
  <c r="G189" i="1"/>
  <c r="G188" i="1"/>
  <c r="G187" i="1"/>
  <c r="G186" i="1"/>
  <c r="N182" i="1"/>
  <c r="N181" i="1"/>
  <c r="N180" i="1"/>
  <c r="N179" i="1"/>
  <c r="N178" i="1"/>
  <c r="N177" i="1"/>
  <c r="N176" i="1"/>
  <c r="N175" i="1"/>
  <c r="N174" i="1"/>
  <c r="N173" i="1"/>
  <c r="N172" i="1"/>
  <c r="N171" i="1"/>
  <c r="N170" i="1"/>
  <c r="N169" i="1"/>
  <c r="N168" i="1"/>
  <c r="N167" i="1"/>
  <c r="N166" i="1"/>
  <c r="N165" i="1"/>
  <c r="N164" i="1"/>
  <c r="N163" i="1"/>
  <c r="N162" i="1"/>
  <c r="N161" i="1"/>
  <c r="N160" i="1"/>
  <c r="N157" i="1"/>
  <c r="N156" i="1"/>
  <c r="N155" i="1"/>
  <c r="N151" i="1"/>
  <c r="N150" i="1"/>
  <c r="N149" i="1"/>
  <c r="N133" i="1"/>
  <c r="N132" i="1"/>
  <c r="N131" i="1"/>
  <c r="N130" i="1"/>
  <c r="N129" i="1"/>
  <c r="N128" i="1"/>
  <c r="N127" i="1"/>
  <c r="N126" i="1"/>
  <c r="N125" i="1"/>
  <c r="N124" i="1"/>
  <c r="N112" i="1"/>
  <c r="N111" i="1"/>
  <c r="N110" i="1"/>
  <c r="N109" i="1"/>
  <c r="N108" i="1"/>
  <c r="N107" i="1"/>
  <c r="N106" i="1"/>
  <c r="N105" i="1"/>
  <c r="N102" i="1"/>
  <c r="N101" i="1"/>
  <c r="N100" i="1"/>
  <c r="N99" i="1"/>
  <c r="N98" i="1"/>
  <c r="N97" i="1"/>
  <c r="N96" i="1"/>
  <c r="N95" i="1"/>
  <c r="N94" i="1"/>
  <c r="N93" i="1"/>
  <c r="N92" i="1"/>
  <c r="N91" i="1"/>
  <c r="N90" i="1"/>
  <c r="N89" i="1"/>
  <c r="N88" i="1"/>
  <c r="N87" i="1"/>
  <c r="N86" i="1"/>
  <c r="N85" i="1"/>
  <c r="N84" i="1"/>
  <c r="N83" i="1"/>
  <c r="N82" i="1"/>
  <c r="N81" i="1"/>
  <c r="N80" i="1"/>
  <c r="N79" i="1"/>
  <c r="N78" i="1"/>
  <c r="N44" i="1"/>
  <c r="N43" i="1"/>
  <c r="N42" i="1"/>
  <c r="N41" i="1"/>
  <c r="N40" i="1"/>
  <c r="N39" i="1"/>
  <c r="N38" i="1"/>
  <c r="N37" i="1"/>
  <c r="N36" i="1"/>
  <c r="N35" i="1"/>
  <c r="N34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3" i="1"/>
  <c r="N12" i="1"/>
  <c r="N11" i="1"/>
  <c r="N10" i="1"/>
  <c r="N9" i="1"/>
  <c r="N8" i="1"/>
  <c r="N7" i="1"/>
  <c r="N46" i="1" l="1"/>
  <c r="N208" i="1"/>
  <c r="K242" i="1" s="1"/>
  <c r="N239" i="1"/>
  <c r="K245" i="1" s="1"/>
  <c r="N135" i="1"/>
  <c r="D245" i="1" s="1"/>
  <c r="D242" i="1" l="1"/>
  <c r="G248" i="1"/>
</calcChain>
</file>

<file path=xl/sharedStrings.xml><?xml version="1.0" encoding="utf-8"?>
<sst xmlns="http://schemas.openxmlformats.org/spreadsheetml/2006/main" count="378" uniqueCount="333">
  <si>
    <t>Narcotics Anonymous Basic Text, 6th Edition (Hard Cover)</t>
  </si>
  <si>
    <t>Narcotics Anonymous Basic Text, 6th Edition (Large Print)</t>
  </si>
  <si>
    <t>Narcotics Anonymous Basic Text, 6th Edition (Line Numbered)</t>
  </si>
  <si>
    <t>Narcotics Anonymous Basic Text, 6th Edition (Soft Cover)</t>
  </si>
  <si>
    <t>Narcotics Anonymous Basic Text, 6th Edition (Gift Edition)</t>
  </si>
  <si>
    <t>5th Edition Basic Text Book 1 &amp; 2 : Netherlands</t>
  </si>
  <si>
    <t xml:space="preserve">A Spiritual Principle a Day                                                                                      </t>
  </si>
  <si>
    <t>Just For Today, Daily Meditation (Soft Cover)</t>
  </si>
  <si>
    <t>Just For Today, Daily Meditation (Pocket Size)</t>
  </si>
  <si>
    <t>Just For Today, Daily Meditation (Gift Edition)</t>
  </si>
  <si>
    <t>Miracles Happen (Soft Cover, With Bonus Audio CD)</t>
  </si>
  <si>
    <t>Sponsorship (Soft Cover)</t>
  </si>
  <si>
    <t>It Works: How And Why (Hard Cover)</t>
  </si>
  <si>
    <t xml:space="preserve">It Works: How And Why (Large Print) </t>
  </si>
  <si>
    <t>It Works: How And Why (Soft Cover)</t>
  </si>
  <si>
    <t>It Works: How And Why (Pocket Size)</t>
  </si>
  <si>
    <t>Living Clean: The Journey Continues (Hard Cover)</t>
  </si>
  <si>
    <t>Living Clean: The Journey Continues (Soft Cover)</t>
  </si>
  <si>
    <t>Living Clean: The Journey Continues (Commemorative Edition)</t>
  </si>
  <si>
    <t>Guiding Principles The Spirit Of Our Traditions (Hard Cover)</t>
  </si>
  <si>
    <t>Guiding Principles The Spirit Of Our Traditions (Soft Cover)</t>
  </si>
  <si>
    <t>The NA Step Working Guide</t>
  </si>
  <si>
    <t xml:space="preserve">Little White Book (Special Edition)                                                                        </t>
  </si>
  <si>
    <t>Decription</t>
  </si>
  <si>
    <t>Item No.</t>
  </si>
  <si>
    <t>Unit Price</t>
  </si>
  <si>
    <t>Quantity</t>
  </si>
  <si>
    <t>Total</t>
  </si>
  <si>
    <t>BOOKLETS</t>
  </si>
  <si>
    <t>BOOKS</t>
  </si>
  <si>
    <t>CITY</t>
  </si>
  <si>
    <t>1101*</t>
  </si>
  <si>
    <t>1101LP</t>
  </si>
  <si>
    <t>1101LN</t>
  </si>
  <si>
    <t>NL1101</t>
  </si>
  <si>
    <t>1112*</t>
  </si>
  <si>
    <t>1130*</t>
  </si>
  <si>
    <t>1140*</t>
  </si>
  <si>
    <t>1140LP</t>
  </si>
  <si>
    <t>1143*</t>
  </si>
  <si>
    <t>1400*</t>
  </si>
  <si>
    <t>Twelve Concepts for NA Service</t>
  </si>
  <si>
    <t>An Introductory Guide to Narcotics Anonymous</t>
  </si>
  <si>
    <t>NA White Booklet</t>
  </si>
  <si>
    <r>
      <t xml:space="preserve">NA White Booklet </t>
    </r>
    <r>
      <rPr>
        <b/>
        <sz val="12"/>
        <rFont val="Arial"/>
        <family val="2"/>
      </rPr>
      <t>No Staples</t>
    </r>
    <r>
      <rPr>
        <sz val="12"/>
        <rFont val="Arial"/>
        <family val="2"/>
      </rPr>
      <t xml:space="preserve"> </t>
    </r>
  </si>
  <si>
    <t>The Group Booklet (Revised)</t>
  </si>
  <si>
    <t>Behind the Walls</t>
  </si>
  <si>
    <r>
      <t xml:space="preserve">Behind the Walls </t>
    </r>
    <r>
      <rPr>
        <b/>
        <sz val="12"/>
        <rFont val="Arial"/>
        <family val="2"/>
      </rPr>
      <t>No Staples</t>
    </r>
    <r>
      <rPr>
        <sz val="12"/>
        <rFont val="Arial"/>
        <family val="2"/>
      </rPr>
      <t xml:space="preserve"> </t>
    </r>
  </si>
  <si>
    <t>In Times of Illness (Newly Revised 2010)</t>
  </si>
  <si>
    <t>IP # 10 Fourth Step Guide</t>
  </si>
  <si>
    <r>
      <t xml:space="preserve">IP # 29 Introduction to NA Meetings </t>
    </r>
    <r>
      <rPr>
        <b/>
        <sz val="12"/>
        <rFont val="Arial"/>
        <family val="2"/>
      </rPr>
      <t>No Staples</t>
    </r>
    <r>
      <rPr>
        <sz val="12"/>
        <rFont val="Arial"/>
        <family val="2"/>
      </rPr>
      <t xml:space="preserve"> H+I Version</t>
    </r>
  </si>
  <si>
    <t>1164*</t>
  </si>
  <si>
    <t>1200*</t>
  </si>
  <si>
    <t>1500*</t>
  </si>
  <si>
    <t>1500Hnl</t>
  </si>
  <si>
    <t>1600*</t>
  </si>
  <si>
    <t>1601*</t>
  </si>
  <si>
    <t>1601Hnl</t>
  </si>
  <si>
    <t>1603*</t>
  </si>
  <si>
    <t>3110*</t>
  </si>
  <si>
    <t>3129Hnl</t>
  </si>
  <si>
    <t>Please add language code when ordering BT</t>
  </si>
  <si>
    <t>6th Edition available in:</t>
  </si>
  <si>
    <t>Danish</t>
  </si>
  <si>
    <t>Farsi</t>
  </si>
  <si>
    <t>Finnish</t>
  </si>
  <si>
    <t>French</t>
  </si>
  <si>
    <t>Norwegian</t>
  </si>
  <si>
    <t>Portuguese</t>
  </si>
  <si>
    <t>Portug. (Brazil)</t>
  </si>
  <si>
    <t>Russian</t>
  </si>
  <si>
    <t>Swedish</t>
  </si>
  <si>
    <t>5th Edition available in:</t>
  </si>
  <si>
    <t>Netherlands 1 &amp; 2</t>
  </si>
  <si>
    <t>Afrikaas</t>
  </si>
  <si>
    <t>Arabic</t>
  </si>
  <si>
    <t>Bahas Melayu</t>
  </si>
  <si>
    <t>Chinese</t>
  </si>
  <si>
    <t>Croatian</t>
  </si>
  <si>
    <t>Filipino</t>
  </si>
  <si>
    <t>Georgian</t>
  </si>
  <si>
    <t>Greek</t>
  </si>
  <si>
    <t>Hebrew</t>
  </si>
  <si>
    <t>Hindi</t>
  </si>
  <si>
    <t>Hungarian</t>
  </si>
  <si>
    <t>Indonesian</t>
  </si>
  <si>
    <t>Janpanese</t>
  </si>
  <si>
    <t>Kannada</t>
  </si>
  <si>
    <t>Latvian</t>
  </si>
  <si>
    <t>Nepali</t>
  </si>
  <si>
    <t>Polish</t>
  </si>
  <si>
    <t>Thai</t>
  </si>
  <si>
    <t>Turkish</t>
  </si>
  <si>
    <t>TOTAL PAGE #1</t>
  </si>
  <si>
    <t>NL</t>
  </si>
  <si>
    <t>AF</t>
  </si>
  <si>
    <t>AR</t>
  </si>
  <si>
    <t>BM</t>
  </si>
  <si>
    <t>CH</t>
  </si>
  <si>
    <t>CR</t>
  </si>
  <si>
    <t>FL</t>
  </si>
  <si>
    <t>KA</t>
  </si>
  <si>
    <t>GR</t>
  </si>
  <si>
    <t>HE</t>
  </si>
  <si>
    <t>HI</t>
  </si>
  <si>
    <t>HU</t>
  </si>
  <si>
    <t>ID</t>
  </si>
  <si>
    <t>JP</t>
  </si>
  <si>
    <t>KN</t>
  </si>
  <si>
    <t>LV</t>
  </si>
  <si>
    <t>NE</t>
  </si>
  <si>
    <t>PL</t>
  </si>
  <si>
    <t>TH</t>
  </si>
  <si>
    <t>TU</t>
  </si>
  <si>
    <t>DK</t>
  </si>
  <si>
    <t>FA</t>
  </si>
  <si>
    <t>FI</t>
  </si>
  <si>
    <t>FR</t>
  </si>
  <si>
    <t>NR</t>
  </si>
  <si>
    <t>PO</t>
  </si>
  <si>
    <t>PB</t>
  </si>
  <si>
    <t>RU</t>
  </si>
  <si>
    <t>SW</t>
  </si>
  <si>
    <t>PAMPHLETS</t>
  </si>
  <si>
    <t>IP#1  Who, What, How and Why</t>
  </si>
  <si>
    <t>IP #   2  The Group</t>
  </si>
  <si>
    <t>IP #   5  Another Look</t>
  </si>
  <si>
    <t>IP #   6  Recovery &amp; Relapse</t>
  </si>
  <si>
    <t>IP #   7  Am I An Addict?</t>
  </si>
  <si>
    <t>IP #   8  Just For Today</t>
  </si>
  <si>
    <t>IP #   9  Living The Program</t>
  </si>
  <si>
    <t>IP # 11  Sponsorship, Revised</t>
  </si>
  <si>
    <t>IP # 12  The Triangle Of Self-Obsession</t>
  </si>
  <si>
    <t>IP # 13  By Young Addicts, For Young Addicts</t>
  </si>
  <si>
    <t>IP # 14  One Addicts Experience</t>
  </si>
  <si>
    <t>IP # 15  PI and the NA Member</t>
  </si>
  <si>
    <t>IP # 16  For The Newcomer</t>
  </si>
  <si>
    <t>IP # 17  For Those in Treatment</t>
  </si>
  <si>
    <t>IP # 19  Self-Acceptance</t>
  </si>
  <si>
    <t>IP # 20  H &amp; I and The NA Member</t>
  </si>
  <si>
    <t>IP # 21  The Loner</t>
  </si>
  <si>
    <t>IP # 22  Welcome To NA</t>
  </si>
  <si>
    <t>IP # 23  Staying Clean on The Outside</t>
  </si>
  <si>
    <t>IP # 24  Money Matters: Self Support in NA</t>
  </si>
  <si>
    <t>IP # 26  Accessibility for Those with Special Needs</t>
  </si>
  <si>
    <t>IP # 27  For the Parents or Guardians of Young People in NA</t>
  </si>
  <si>
    <t>IP # 28  Funding NA Services</t>
  </si>
  <si>
    <t>IP # 29  Introduction to NA Meetings</t>
  </si>
  <si>
    <t xml:space="preserve">IP # 30  Mental Health and Recovery                                                              </t>
  </si>
  <si>
    <t>Description</t>
  </si>
  <si>
    <t>3101*</t>
  </si>
  <si>
    <t>3102*</t>
  </si>
  <si>
    <t>3105*</t>
  </si>
  <si>
    <t>MULTIMEDIA PRODUCTS</t>
  </si>
  <si>
    <t>It Works How and Why - Audio CD Set (MP3 Reader/Player)</t>
  </si>
  <si>
    <t xml:space="preserve">NA White Book - American Sign Language DVD </t>
  </si>
  <si>
    <t>Just For Today DVD (English Only) </t>
  </si>
  <si>
    <t>1500ASL</t>
  </si>
  <si>
    <t>SERVICE ITEMS</t>
  </si>
  <si>
    <t>H &amp; I Handbook with Audio CD</t>
  </si>
  <si>
    <t>H&amp;I Basics</t>
  </si>
  <si>
    <t>Public Relations Handbook (Regular 3 hole punch paper)</t>
  </si>
  <si>
    <t>Public Relations Handbook(A4-4-hole punch paper)</t>
  </si>
  <si>
    <t>PR Basics</t>
  </si>
  <si>
    <t>A Guide to World Servies in NA 2020-2022</t>
  </si>
  <si>
    <t>Literature Committee  Handbokk</t>
  </si>
  <si>
    <t>Handbook for NA Newsletterss</t>
  </si>
  <si>
    <t>A Guide to Phoneline Service</t>
  </si>
  <si>
    <t>Treasurer's Handbook Revised</t>
  </si>
  <si>
    <t>A Guide to Local Service in NA, 2002 Version</t>
  </si>
  <si>
    <t>Outreach Resource Information</t>
  </si>
  <si>
    <t>Additional Needs Resource Information</t>
  </si>
  <si>
    <t>Institutional Group Guide</t>
  </si>
  <si>
    <t>Planning Basics</t>
  </si>
  <si>
    <t>Phoneline Basics</t>
  </si>
  <si>
    <t>Group Business Meetings</t>
  </si>
  <si>
    <t>Group Trusted Servants: Roles and Responsibilities</t>
  </si>
  <si>
    <t>Disruptive and Violent Behavior</t>
  </si>
  <si>
    <t>NA Groups and Medication</t>
  </si>
  <si>
    <t>Principles &amp; Leadership in NA Service</t>
  </si>
  <si>
    <t>Social Media and Our Guiding Prinicples</t>
  </si>
  <si>
    <t>Membership Survey</t>
  </si>
  <si>
    <t>Information about NA</t>
  </si>
  <si>
    <t>NA &amp; Persons Receiving Treatment</t>
  </si>
  <si>
    <t>PR Folder</t>
  </si>
  <si>
    <t>2101G</t>
  </si>
  <si>
    <t>2102A</t>
  </si>
  <si>
    <t>2102B</t>
  </si>
  <si>
    <t>2202*</t>
  </si>
  <si>
    <t>2203*</t>
  </si>
  <si>
    <t>2204*</t>
  </si>
  <si>
    <t>2205*</t>
  </si>
  <si>
    <t>2207*</t>
  </si>
  <si>
    <t>TOTAL PAGE #2</t>
  </si>
  <si>
    <t>SPECIALTY ITEMS</t>
  </si>
  <si>
    <t>NAWS Group Starter Kit- includes a Seventh Tradition donation box</t>
  </si>
  <si>
    <r>
      <t>7</t>
    </r>
    <r>
      <rPr>
        <vertAlign val="superscript"/>
        <sz val="12"/>
        <rFont val="Arial"/>
        <family val="2"/>
      </rPr>
      <t>th</t>
    </r>
    <r>
      <rPr>
        <sz val="12"/>
        <rFont val="Arial"/>
        <family val="2"/>
      </rPr>
      <t xml:space="preserve"> Tradition Box</t>
    </r>
  </si>
  <si>
    <t>Group Readings Cards (set of 7)</t>
  </si>
  <si>
    <t>Complete Poster Set (8) includes items marked with (•)</t>
  </si>
  <si>
    <t xml:space="preserve">(•) My Gratitude Speaks Poster (17.5 x 11.5) </t>
  </si>
  <si>
    <t>(•) Serenity Prayer Poster (17.5 x 11.5)</t>
  </si>
  <si>
    <t>(•) Twelve Steps Poster (23 x 35)</t>
  </si>
  <si>
    <t>(•) Twelve Traditions Poster (23 x 35)</t>
  </si>
  <si>
    <t>(•) Third Step Prayer Poster (17.5 x 11.5)</t>
  </si>
  <si>
    <t>(•) Just For Today (17.5 x 11.5)</t>
  </si>
  <si>
    <t>(•) Twelve Concepts Poster (23 x 35)</t>
  </si>
  <si>
    <t>(•) Service Prayer (17.5 x 11.5)</t>
  </si>
  <si>
    <t>NA Wallet Cards (Group Readings) (Bundle of 15)</t>
  </si>
  <si>
    <t>Literature Rack (Wire – 8 Pockets)</t>
  </si>
  <si>
    <t>Literature Rack (Wire – 16 Pockets)</t>
  </si>
  <si>
    <t>Literature Rack (Wire – 20 Pockets)</t>
  </si>
  <si>
    <t>Just For Today Journal</t>
  </si>
  <si>
    <t>Basic Mug</t>
  </si>
  <si>
    <t>I Serve Pin (Service Day: May  1)</t>
  </si>
  <si>
    <t>PR Week Awareness Note Cube</t>
  </si>
  <si>
    <t>Sponsorship Medallion (Sponsorship Day: December 1)</t>
  </si>
  <si>
    <t>Sponsorhip Medallion &amp; Silver Keychain Bundle</t>
  </si>
  <si>
    <t>Keychain Medallion Holder - Silver (for laser engraved sponsorship medallions)</t>
  </si>
  <si>
    <t>Keychain Medallion Holder - Black (for bronze/triplate medallions)</t>
  </si>
  <si>
    <t>Keychain Medallion Holder - Bronze (for bronze/triplate medallions)</t>
  </si>
  <si>
    <t>9021*</t>
  </si>
  <si>
    <t>9130*</t>
  </si>
  <si>
    <t>9070*</t>
  </si>
  <si>
    <t>9071*</t>
  </si>
  <si>
    <t>9072*</t>
  </si>
  <si>
    <t>9073*</t>
  </si>
  <si>
    <t>9074*</t>
  </si>
  <si>
    <t>9075*</t>
  </si>
  <si>
    <t>9076*</t>
  </si>
  <si>
    <t>9077*</t>
  </si>
  <si>
    <t>9078*</t>
  </si>
  <si>
    <t>9603B</t>
  </si>
  <si>
    <t>KEYTAGS</t>
  </si>
  <si>
    <t>CHIPS</t>
  </si>
  <si>
    <t>Welcome White</t>
  </si>
  <si>
    <t>30 Days (Orange)</t>
  </si>
  <si>
    <t>60 Days (Green)</t>
  </si>
  <si>
    <t>90 Days (Red)</t>
  </si>
  <si>
    <t>6 Months (Blue)</t>
  </si>
  <si>
    <t>9 Months (Yellow)</t>
  </si>
  <si>
    <t>1 Year (Moonglow)</t>
  </si>
  <si>
    <t>18 Months (Grey)</t>
  </si>
  <si>
    <t>Multiple Year (Black)</t>
  </si>
  <si>
    <t>Year</t>
  </si>
  <si>
    <t>VARIATIONS OF TRIPLATE</t>
  </si>
  <si>
    <t>Black-Silver-Gold</t>
  </si>
  <si>
    <t>Orange-Black-Pearl</t>
  </si>
  <si>
    <t>Purple-Dark Blue-Black</t>
  </si>
  <si>
    <t>Blue-Pearl-Black</t>
  </si>
  <si>
    <t>Red-Pearl-Black</t>
  </si>
  <si>
    <t>Green-Pearl-Black *limited stock*</t>
  </si>
  <si>
    <t>CODE</t>
  </si>
  <si>
    <t>Code</t>
  </si>
  <si>
    <t>BLACK</t>
  </si>
  <si>
    <t>ORANGE</t>
  </si>
  <si>
    <t>PURPLE</t>
  </si>
  <si>
    <t>BLUE</t>
  </si>
  <si>
    <t>PINK</t>
  </si>
  <si>
    <t>RED</t>
  </si>
  <si>
    <t>GREEN</t>
  </si>
  <si>
    <t>TOTAL PAGE #3</t>
  </si>
  <si>
    <t>BRONZE MEDALLIONS</t>
  </si>
  <si>
    <t>TOTAL</t>
  </si>
  <si>
    <t>UNIT PRICE</t>
  </si>
  <si>
    <t>QUANTITY</t>
  </si>
  <si>
    <t>YEAR</t>
  </si>
  <si>
    <t>QUANITY</t>
  </si>
  <si>
    <t>UNITPRICE</t>
  </si>
  <si>
    <t>18 MONTHS</t>
  </si>
  <si>
    <t>ETERNITY</t>
  </si>
  <si>
    <t>TOTAL PAGE #4</t>
  </si>
  <si>
    <t>CHECKOUT &amp; SHIPPING</t>
  </si>
  <si>
    <t>SUBTOTAL PAGE #1</t>
  </si>
  <si>
    <t>SUBTOTAL PAGE #2</t>
  </si>
  <si>
    <t>SUBTOTAL PAGE #3</t>
  </si>
  <si>
    <t>SUBTOTAL PAGE #4</t>
  </si>
  <si>
    <t>ORDER TOTAL</t>
  </si>
  <si>
    <t>POSTAL CODE</t>
  </si>
  <si>
    <t>NAME</t>
  </si>
  <si>
    <t>STREET ADDRESS</t>
  </si>
  <si>
    <t>EMAIL</t>
  </si>
  <si>
    <t>PHONE</t>
  </si>
  <si>
    <t>PROV.</t>
  </si>
  <si>
    <t xml:space="preserve">Ship To:  </t>
  </si>
  <si>
    <t>Please include a daytime number an email for shipping notifications</t>
  </si>
  <si>
    <t>GST HST and Shipping is built into Item Pricing</t>
  </si>
  <si>
    <t>Please mail OR email a copy of the order form with the area, name and contact information provided below</t>
  </si>
  <si>
    <t>Please allow 8 to 14 days to process and complete order from the date of reciept and full payment</t>
  </si>
  <si>
    <t>Please make Cheques Payable to :</t>
  </si>
  <si>
    <t>Direct Pay with your bank at the Email address below</t>
  </si>
  <si>
    <t>For specialty items and large orders, please allow 6-8 weeks for delivery</t>
  </si>
  <si>
    <t>literature@orscna.org</t>
  </si>
  <si>
    <t>Narcotics Anonymous Basic Text, 6th Edition (Pocket Size)</t>
  </si>
  <si>
    <t>NA: A Resouce in your Community</t>
  </si>
  <si>
    <t>ORSC Group Starter Kit:</t>
  </si>
  <si>
    <t xml:space="preserve">ORSC Group Starter Kit - includes NAWS Group Starter Kit                                   </t>
  </si>
  <si>
    <t>●NAWS Group Starter Kit</t>
  </si>
  <si>
    <r>
      <rPr>
        <sz val="9"/>
        <color theme="1"/>
        <rFont val="Calibri"/>
        <family val="2"/>
      </rPr>
      <t>●</t>
    </r>
    <r>
      <rPr>
        <sz val="9"/>
        <color theme="1"/>
        <rFont val="Calibri"/>
        <family val="2"/>
        <scheme val="minor"/>
      </rPr>
      <t>1 Basic Text</t>
    </r>
  </si>
  <si>
    <r>
      <rPr>
        <sz val="9"/>
        <color theme="1"/>
        <rFont val="Calibri"/>
        <family val="2"/>
      </rPr>
      <t>●</t>
    </r>
    <r>
      <rPr>
        <sz val="9"/>
        <color theme="1"/>
        <rFont val="Calibri"/>
        <family val="2"/>
        <scheme val="minor"/>
      </rPr>
      <t>1 12 Concepts of Service</t>
    </r>
  </si>
  <si>
    <r>
      <rPr>
        <sz val="9"/>
        <color theme="1"/>
        <rFont val="Calibri"/>
        <family val="2"/>
      </rPr>
      <t>●</t>
    </r>
    <r>
      <rPr>
        <sz val="9"/>
        <color theme="1"/>
        <rFont val="Calibri"/>
        <family val="2"/>
        <scheme val="minor"/>
      </rPr>
      <t>1 Just for Today</t>
    </r>
  </si>
  <si>
    <r>
      <rPr>
        <sz val="9"/>
        <color theme="1"/>
        <rFont val="Calibri"/>
        <family val="2"/>
      </rPr>
      <t>●</t>
    </r>
    <r>
      <rPr>
        <sz val="9"/>
        <color theme="1"/>
        <rFont val="Calibri"/>
        <family val="2"/>
        <scheme val="minor"/>
      </rPr>
      <t>1 set Group Reading Cards</t>
    </r>
  </si>
  <si>
    <t>5 Orange</t>
  </si>
  <si>
    <t>10 White</t>
  </si>
  <si>
    <t>5 Green</t>
  </si>
  <si>
    <t>5 Red</t>
  </si>
  <si>
    <t>3 Blue</t>
  </si>
  <si>
    <t>3 Yellow</t>
  </si>
  <si>
    <t>3 Moonglow</t>
  </si>
  <si>
    <t>1 Grey</t>
  </si>
  <si>
    <t>Keychain Medallion Holder - Satin Gold (for bronze/triplate med.)</t>
  </si>
  <si>
    <t>5, 10, 15, 20, 25, 30 years -  all others is considered special order</t>
  </si>
  <si>
    <t>On Hand: 18months, 1-5 years</t>
  </si>
  <si>
    <t>TRIPLATE &amp; LASER-ETCHED MEDALLIONS</t>
  </si>
  <si>
    <t>Group Treasurer's Workbook</t>
  </si>
  <si>
    <t>Group Treasurer's Record Pad (13 months)</t>
  </si>
  <si>
    <t>The NA Survival Kit</t>
  </si>
  <si>
    <t>Posters: Vinyl 28"X40" Set of 3</t>
  </si>
  <si>
    <t>VIOLET</t>
  </si>
  <si>
    <t>GOLD</t>
  </si>
  <si>
    <t>Gold *limited stock*</t>
  </si>
  <si>
    <t>Pink-Pearl-Gold *limited stock*</t>
  </si>
  <si>
    <t>Violet-Pearl-Gold</t>
  </si>
  <si>
    <t>1 Black</t>
  </si>
  <si>
    <t>x</t>
  </si>
  <si>
    <t xml:space="preserve">                     ●KeyTags</t>
  </si>
  <si>
    <t>Virtual Meeting Basics</t>
  </si>
  <si>
    <t xml:space="preserve">A Spiritual Principle a Day    </t>
  </si>
  <si>
    <t>(Special Edition)</t>
  </si>
  <si>
    <t>1110S</t>
  </si>
  <si>
    <t>Forms of payment accepted:  Cheque     Money Order     Direct Pay</t>
  </si>
  <si>
    <t>Hamilton Area Service Committee of Narcotics Anonymous or else etransfer to treasurer@nahamilton.org</t>
  </si>
  <si>
    <t>Pick up your order at the monthly HASC meeting</t>
  </si>
  <si>
    <t>For assistance contact: litrep@nahamilton.org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</si>
</sst>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$&quot;#,##0.00;\-&quot;$&quot;#,##0.00"/>
    <numFmt numFmtId="165" formatCode="&quot;$&quot;#,##0.00;[Red]\-&quot;$&quot;#,##0.00"/>
    <numFmt numFmtId="166" formatCode="_-&quot;$&quot;* #,##0.00_-;\-&quot;$&quot;* #,##0.00_-;_-&quot;$&quot;* &quot;-&quot;??_-;_-@_-"/>
    <numFmt numFmtId="167" formatCode="_-[$$-1009]* #,##0.00_-;\-[$$-1009]* #,##0.00_-;_-[$$-1009]* &quot;-&quot;??_-;_-@_-"/>
  </numFmts>
  <fonts count="26" x14ac:knownFonts="1">
    <font>
      <sz val="11"/>
      <color theme="1"/>
      <name val="Calibri"/>
      <family val="2"/>
      <scheme val="minor"/>
    </font>
    <font>
      <sz val="12"/>
      <color indexed="63"/>
      <name val="Arial"/>
      <family val="2"/>
    </font>
    <font>
      <sz val="12"/>
      <color rgb="FF333333"/>
      <name val="Arial"/>
      <family val="2"/>
    </font>
    <font>
      <sz val="12"/>
      <name val="Arial"/>
      <family val="2"/>
    </font>
    <font>
      <sz val="16"/>
      <color theme="1"/>
      <name val="Arial Black"/>
      <family val="2"/>
    </font>
    <font>
      <sz val="11"/>
      <color theme="1"/>
      <name val="Arial Black"/>
      <family val="2"/>
    </font>
    <font>
      <b/>
      <sz val="12"/>
      <name val="Arial"/>
      <family val="2"/>
    </font>
    <font>
      <sz val="18"/>
      <color theme="1"/>
      <name val="Arial Black"/>
      <family val="2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Arial Black"/>
      <family val="2"/>
    </font>
    <font>
      <b/>
      <sz val="8"/>
      <color theme="1"/>
      <name val="Calibri"/>
      <family val="2"/>
      <scheme val="minor"/>
    </font>
    <font>
      <sz val="9"/>
      <color theme="1"/>
      <name val="Arial Black"/>
      <family val="2"/>
    </font>
    <font>
      <sz val="9"/>
      <color theme="1"/>
      <name val="Calibri"/>
      <family val="2"/>
      <scheme val="minor"/>
    </font>
    <font>
      <sz val="12"/>
      <color theme="1"/>
      <name val="Arial"/>
      <family val="2"/>
    </font>
    <font>
      <vertAlign val="superscript"/>
      <sz val="12"/>
      <name val="Arial"/>
      <family val="2"/>
    </font>
    <font>
      <b/>
      <sz val="12"/>
      <color theme="1"/>
      <name val="Calibri"/>
      <family val="2"/>
      <scheme val="minor"/>
    </font>
    <font>
      <sz val="12"/>
      <color rgb="FFFF0000"/>
      <name val="Arial"/>
      <family val="2"/>
    </font>
    <font>
      <sz val="12"/>
      <color indexed="63"/>
      <name val="Arial Black"/>
      <family val="2"/>
    </font>
    <font>
      <b/>
      <sz val="12"/>
      <color indexed="63"/>
      <name val="Arial"/>
      <family val="2"/>
    </font>
    <font>
      <u/>
      <sz val="11"/>
      <color theme="10"/>
      <name val="Calibri"/>
      <family val="2"/>
      <scheme val="minor"/>
    </font>
    <font>
      <sz val="9"/>
      <color theme="1"/>
      <name val="Calibri"/>
      <family val="2"/>
    </font>
    <font>
      <sz val="14"/>
      <color theme="1"/>
      <name val="Arial Black"/>
      <family val="2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medium">
        <color indexed="64"/>
      </bottom>
      <diagonal/>
    </border>
    <border>
      <left style="thick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thick">
        <color auto="1"/>
      </right>
      <top style="medium">
        <color indexed="64"/>
      </top>
      <bottom/>
      <diagonal/>
    </border>
    <border>
      <left style="thick">
        <color auto="1"/>
      </left>
      <right/>
      <top style="medium">
        <color indexed="64"/>
      </top>
      <bottom/>
      <diagonal/>
    </border>
    <border>
      <left style="thick">
        <color auto="1"/>
      </left>
      <right/>
      <top style="medium">
        <color indexed="64"/>
      </top>
      <bottom style="thick">
        <color auto="1"/>
      </bottom>
      <diagonal/>
    </border>
    <border>
      <left/>
      <right/>
      <top style="medium">
        <color indexed="64"/>
      </top>
      <bottom style="thick">
        <color auto="1"/>
      </bottom>
      <diagonal/>
    </border>
    <border>
      <left style="medium">
        <color indexed="64"/>
      </left>
      <right style="thick">
        <color auto="1"/>
      </right>
      <top style="medium">
        <color indexed="64"/>
      </top>
      <bottom style="thick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 style="thick">
        <color auto="1"/>
      </right>
      <top style="medium">
        <color indexed="64"/>
      </top>
      <bottom/>
      <diagonal/>
    </border>
    <border>
      <left style="medium">
        <color indexed="64"/>
      </left>
      <right/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/>
      <bottom/>
      <diagonal/>
    </border>
  </borders>
  <cellStyleXfs count="3">
    <xf numFmtId="0" fontId="0" fillId="0" borderId="0"/>
    <xf numFmtId="0" fontId="20" fillId="0" borderId="0" applyNumberFormat="0" applyFill="0" applyBorder="0" applyAlignment="0" applyProtection="0"/>
    <xf numFmtId="166" fontId="24" fillId="0" borderId="0" applyFont="0" applyFill="0" applyBorder="0" applyAlignment="0" applyProtection="0"/>
  </cellStyleXfs>
  <cellXfs count="346">
    <xf numFmtId="0" fontId="0" fillId="0" borderId="0" xfId="0"/>
    <xf numFmtId="0" fontId="13" fillId="0" borderId="0" xfId="0" applyFont="1"/>
    <xf numFmtId="0" fontId="0" fillId="0" borderId="0" xfId="0" applyAlignment="1">
      <alignment horizontal="left"/>
    </xf>
    <xf numFmtId="0" fontId="0" fillId="0" borderId="15" xfId="0" applyBorder="1"/>
    <xf numFmtId="0" fontId="0" fillId="0" borderId="2" xfId="0" applyBorder="1"/>
    <xf numFmtId="0" fontId="4" fillId="0" borderId="2" xfId="0" applyFont="1" applyBorder="1"/>
    <xf numFmtId="0" fontId="5" fillId="0" borderId="2" xfId="0" applyFont="1" applyBorder="1" applyAlignment="1">
      <alignment horizontal="left"/>
    </xf>
    <xf numFmtId="0" fontId="0" fillId="0" borderId="5" xfId="0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0" fillId="0" borderId="0" xfId="0" applyProtection="1">
      <protection hidden="1"/>
    </xf>
    <xf numFmtId="0" fontId="12" fillId="0" borderId="0" xfId="0" applyFont="1" applyAlignment="1" applyProtection="1">
      <alignment horizontal="center"/>
      <protection hidden="1"/>
    </xf>
    <xf numFmtId="0" fontId="13" fillId="0" borderId="0" xfId="0" applyFont="1" applyProtection="1">
      <protection hidden="1"/>
    </xf>
    <xf numFmtId="0" fontId="0" fillId="0" borderId="2" xfId="0" applyBorder="1" applyProtection="1">
      <protection hidden="1"/>
    </xf>
    <xf numFmtId="0" fontId="16" fillId="0" borderId="35" xfId="0" applyFont="1" applyBorder="1" applyAlignment="1">
      <alignment horizontal="center"/>
    </xf>
    <xf numFmtId="0" fontId="16" fillId="0" borderId="8" xfId="0" applyFont="1" applyBorder="1" applyAlignment="1">
      <alignment horizontal="center"/>
    </xf>
    <xf numFmtId="0" fontId="0" fillId="0" borderId="11" xfId="0" applyBorder="1" applyAlignment="1" applyProtection="1">
      <alignment horizontal="center"/>
      <protection locked="0"/>
    </xf>
    <xf numFmtId="0" fontId="16" fillId="0" borderId="0" xfId="0" applyFont="1" applyAlignment="1">
      <alignment horizontal="center"/>
    </xf>
    <xf numFmtId="0" fontId="10" fillId="0" borderId="0" xfId="0" applyFont="1"/>
    <xf numFmtId="0" fontId="0" fillId="0" borderId="8" xfId="0" applyBorder="1" applyAlignment="1">
      <alignment horizontal="center"/>
    </xf>
    <xf numFmtId="166" fontId="0" fillId="0" borderId="35" xfId="0" applyNumberFormat="1" applyBorder="1" applyProtection="1">
      <protection hidden="1"/>
    </xf>
    <xf numFmtId="164" fontId="0" fillId="0" borderId="8" xfId="0" applyNumberFormat="1" applyBorder="1"/>
    <xf numFmtId="0" fontId="16" fillId="0" borderId="11" xfId="0" applyFont="1" applyBorder="1" applyAlignment="1">
      <alignment horizontal="center"/>
    </xf>
    <xf numFmtId="0" fontId="16" fillId="0" borderId="3" xfId="0" applyFont="1" applyBorder="1" applyAlignment="1">
      <alignment horizontal="center"/>
    </xf>
    <xf numFmtId="0" fontId="0" fillId="0" borderId="3" xfId="0" applyBorder="1" applyAlignment="1" applyProtection="1">
      <alignment horizontal="center"/>
      <protection locked="0"/>
    </xf>
    <xf numFmtId="0" fontId="0" fillId="0" borderId="5" xfId="0" applyBorder="1"/>
    <xf numFmtId="0" fontId="0" fillId="0" borderId="8" xfId="0" applyBorder="1"/>
    <xf numFmtId="166" fontId="0" fillId="0" borderId="41" xfId="0" applyNumberFormat="1" applyBorder="1" applyProtection="1">
      <protection hidden="1"/>
    </xf>
    <xf numFmtId="0" fontId="0" fillId="0" borderId="30" xfId="0" applyBorder="1" applyAlignment="1">
      <alignment horizontal="center"/>
    </xf>
    <xf numFmtId="0" fontId="0" fillId="0" borderId="36" xfId="0" applyBorder="1"/>
    <xf numFmtId="0" fontId="5" fillId="0" borderId="0" xfId="0" applyFont="1"/>
    <xf numFmtId="0" fontId="16" fillId="0" borderId="36" xfId="0" applyFont="1" applyBorder="1" applyAlignment="1">
      <alignment horizontal="center"/>
    </xf>
    <xf numFmtId="0" fontId="13" fillId="3" borderId="30" xfId="0" applyFont="1" applyFill="1" applyBorder="1"/>
    <xf numFmtId="166" fontId="0" fillId="3" borderId="19" xfId="0" applyNumberFormat="1" applyFill="1" applyBorder="1" applyProtection="1">
      <protection hidden="1"/>
    </xf>
    <xf numFmtId="0" fontId="0" fillId="3" borderId="10" xfId="0" applyFill="1" applyBorder="1"/>
    <xf numFmtId="0" fontId="0" fillId="3" borderId="30" xfId="0" applyFill="1" applyBorder="1"/>
    <xf numFmtId="166" fontId="0" fillId="3" borderId="8" xfId="0" applyNumberFormat="1" applyFill="1" applyBorder="1" applyProtection="1">
      <protection hidden="1"/>
    </xf>
    <xf numFmtId="0" fontId="0" fillId="3" borderId="8" xfId="0" applyFill="1" applyBorder="1"/>
    <xf numFmtId="0" fontId="0" fillId="3" borderId="5" xfId="0" applyFill="1" applyBorder="1"/>
    <xf numFmtId="166" fontId="0" fillId="3" borderId="5" xfId="0" applyNumberFormat="1" applyFill="1" applyBorder="1" applyProtection="1">
      <protection hidden="1"/>
    </xf>
    <xf numFmtId="166" fontId="0" fillId="3" borderId="34" xfId="0" applyNumberFormat="1" applyFill="1" applyBorder="1" applyProtection="1">
      <protection hidden="1"/>
    </xf>
    <xf numFmtId="0" fontId="0" fillId="3" borderId="13" xfId="0" applyFill="1" applyBorder="1"/>
    <xf numFmtId="0" fontId="0" fillId="3" borderId="7" xfId="0" applyFill="1" applyBorder="1"/>
    <xf numFmtId="166" fontId="0" fillId="3" borderId="1" xfId="0" applyNumberFormat="1" applyFill="1" applyBorder="1" applyProtection="1">
      <protection hidden="1"/>
    </xf>
    <xf numFmtId="0" fontId="0" fillId="3" borderId="14" xfId="0" applyFill="1" applyBorder="1"/>
    <xf numFmtId="0" fontId="0" fillId="3" borderId="38" xfId="0" applyFill="1" applyBorder="1"/>
    <xf numFmtId="0" fontId="0" fillId="0" borderId="8" xfId="0" applyBorder="1" applyProtection="1">
      <protection locked="0"/>
    </xf>
    <xf numFmtId="164" fontId="0" fillId="0" borderId="11" xfId="0" applyNumberFormat="1" applyBorder="1" applyProtection="1">
      <protection hidden="1"/>
    </xf>
    <xf numFmtId="166" fontId="0" fillId="0" borderId="36" xfId="0" applyNumberFormat="1" applyBorder="1" applyProtection="1">
      <protection hidden="1"/>
    </xf>
    <xf numFmtId="0" fontId="0" fillId="0" borderId="16" xfId="0" applyBorder="1" applyProtection="1">
      <protection locked="0"/>
    </xf>
    <xf numFmtId="164" fontId="0" fillId="0" borderId="37" xfId="0" applyNumberFormat="1" applyBorder="1" applyProtection="1">
      <protection hidden="1"/>
    </xf>
    <xf numFmtId="166" fontId="0" fillId="0" borderId="33" xfId="0" applyNumberFormat="1" applyBorder="1" applyProtection="1">
      <protection hidden="1"/>
    </xf>
    <xf numFmtId="0" fontId="0" fillId="0" borderId="25" xfId="0" applyBorder="1"/>
    <xf numFmtId="0" fontId="23" fillId="0" borderId="0" xfId="0" applyFont="1" applyAlignment="1">
      <alignment horizontal="center"/>
    </xf>
    <xf numFmtId="0" fontId="1" fillId="0" borderId="30" xfId="0" applyFont="1" applyBorder="1" applyAlignment="1" applyProtection="1">
      <alignment horizontal="left"/>
      <protection hidden="1"/>
    </xf>
    <xf numFmtId="0" fontId="1" fillId="0" borderId="9" xfId="0" applyFont="1" applyBorder="1" applyAlignment="1" applyProtection="1">
      <alignment horizontal="left"/>
      <protection hidden="1"/>
    </xf>
    <xf numFmtId="0" fontId="0" fillId="0" borderId="0" xfId="0" applyAlignment="1">
      <alignment horizontal="center"/>
    </xf>
    <xf numFmtId="0" fontId="0" fillId="0" borderId="0" xfId="0" applyAlignment="1" applyProtection="1">
      <alignment horizontal="center"/>
      <protection locked="0"/>
    </xf>
    <xf numFmtId="0" fontId="0" fillId="0" borderId="0" xfId="0" applyProtection="1">
      <protection locked="0"/>
    </xf>
    <xf numFmtId="164" fontId="0" fillId="0" borderId="0" xfId="0" applyNumberFormat="1" applyProtection="1">
      <protection hidden="1"/>
    </xf>
    <xf numFmtId="166" fontId="0" fillId="0" borderId="0" xfId="0" applyNumberFormat="1" applyProtection="1">
      <protection hidden="1"/>
    </xf>
    <xf numFmtId="0" fontId="0" fillId="0" borderId="34" xfId="0" applyBorder="1"/>
    <xf numFmtId="0" fontId="0" fillId="3" borderId="11" xfId="0" applyFill="1" applyBorder="1" applyAlignment="1" applyProtection="1">
      <alignment horizontal="center"/>
      <protection locked="0"/>
    </xf>
    <xf numFmtId="0" fontId="0" fillId="3" borderId="12" xfId="0" applyFill="1" applyBorder="1" applyAlignment="1" applyProtection="1">
      <alignment horizontal="center"/>
      <protection locked="0"/>
    </xf>
    <xf numFmtId="0" fontId="0" fillId="3" borderId="8" xfId="0" applyFill="1" applyBorder="1" applyAlignment="1" applyProtection="1">
      <alignment horizontal="center"/>
      <protection locked="0"/>
    </xf>
    <xf numFmtId="0" fontId="0" fillId="3" borderId="5" xfId="0" applyFill="1" applyBorder="1" applyAlignment="1" applyProtection="1">
      <alignment horizontal="center"/>
      <protection locked="0"/>
    </xf>
    <xf numFmtId="0" fontId="2" fillId="3" borderId="30" xfId="0" applyFont="1" applyFill="1" applyBorder="1" applyAlignment="1" applyProtection="1">
      <alignment horizontal="left"/>
      <protection hidden="1"/>
    </xf>
    <xf numFmtId="0" fontId="2" fillId="3" borderId="9" xfId="0" applyFont="1" applyFill="1" applyBorder="1" applyAlignment="1" applyProtection="1">
      <alignment horizontal="left"/>
      <protection hidden="1"/>
    </xf>
    <xf numFmtId="0" fontId="0" fillId="3" borderId="34" xfId="0" applyFill="1" applyBorder="1" applyAlignment="1" applyProtection="1">
      <alignment horizontal="center"/>
      <protection locked="0"/>
    </xf>
    <xf numFmtId="0" fontId="0" fillId="3" borderId="0" xfId="0" applyFill="1" applyAlignment="1" applyProtection="1">
      <alignment horizontal="center"/>
      <protection locked="0"/>
    </xf>
    <xf numFmtId="0" fontId="0" fillId="3" borderId="10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19" xfId="0" applyFill="1" applyBorder="1" applyAlignment="1" applyProtection="1">
      <alignment horizontal="center"/>
      <protection locked="0"/>
    </xf>
    <xf numFmtId="0" fontId="0" fillId="3" borderId="7" xfId="0" applyFill="1" applyBorder="1" applyAlignment="1" applyProtection="1">
      <alignment horizontal="center"/>
      <protection locked="0"/>
    </xf>
    <xf numFmtId="0" fontId="20" fillId="0" borderId="24" xfId="1" applyBorder="1" applyAlignment="1" applyProtection="1">
      <alignment horizontal="center"/>
      <protection locked="0"/>
    </xf>
    <xf numFmtId="0" fontId="0" fillId="0" borderId="25" xfId="0" applyBorder="1" applyAlignment="1" applyProtection="1">
      <alignment horizontal="center"/>
      <protection locked="0"/>
    </xf>
    <xf numFmtId="0" fontId="0" fillId="0" borderId="26" xfId="0" applyBorder="1" applyAlignment="1" applyProtection="1">
      <alignment horizontal="center"/>
      <protection locked="0"/>
    </xf>
    <xf numFmtId="0" fontId="1" fillId="0" borderId="30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9" fillId="0" borderId="11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9" fillId="0" borderId="3" xfId="0" applyFont="1" applyBorder="1" applyAlignment="1" applyProtection="1">
      <alignment horizontal="center"/>
      <protection locked="0"/>
    </xf>
    <xf numFmtId="0" fontId="9" fillId="0" borderId="0" xfId="0" applyFont="1" applyAlignment="1" applyProtection="1">
      <alignment horizontal="center"/>
      <protection locked="0"/>
    </xf>
    <xf numFmtId="165" fontId="9" fillId="0" borderId="11" xfId="0" applyNumberFormat="1" applyFont="1" applyBorder="1" applyAlignment="1">
      <alignment horizontal="center"/>
    </xf>
    <xf numFmtId="165" fontId="9" fillId="0" borderId="12" xfId="0" applyNumberFormat="1" applyFont="1" applyBorder="1" applyAlignment="1">
      <alignment horizontal="center"/>
    </xf>
    <xf numFmtId="166" fontId="9" fillId="0" borderId="8" xfId="0" applyNumberFormat="1" applyFont="1" applyBorder="1" applyAlignment="1" applyProtection="1">
      <alignment horizontal="center"/>
      <protection hidden="1"/>
    </xf>
    <xf numFmtId="166" fontId="9" fillId="0" borderId="29" xfId="0" applyNumberFormat="1" applyFont="1" applyBorder="1" applyAlignment="1" applyProtection="1">
      <alignment horizontal="center"/>
      <protection hidden="1"/>
    </xf>
    <xf numFmtId="164" fontId="0" fillId="3" borderId="8" xfId="0" applyNumberFormat="1" applyFill="1" applyBorder="1" applyAlignment="1">
      <alignment horizontal="center"/>
    </xf>
    <xf numFmtId="164" fontId="0" fillId="3" borderId="9" xfId="0" applyNumberFormat="1" applyFill="1" applyBorder="1" applyAlignment="1">
      <alignment horizontal="center"/>
    </xf>
    <xf numFmtId="0" fontId="17" fillId="0" borderId="2" xfId="0" applyFont="1" applyBorder="1" applyAlignment="1" applyProtection="1">
      <alignment horizontal="center"/>
      <protection hidden="1"/>
    </xf>
    <xf numFmtId="0" fontId="17" fillId="0" borderId="0" xfId="0" applyFont="1" applyAlignment="1" applyProtection="1">
      <alignment horizontal="center"/>
      <protection hidden="1"/>
    </xf>
    <xf numFmtId="0" fontId="17" fillId="0" borderId="15" xfId="0" applyFont="1" applyBorder="1" applyAlignment="1" applyProtection="1">
      <alignment horizontal="center"/>
      <protection hidden="1"/>
    </xf>
    <xf numFmtId="0" fontId="1" fillId="0" borderId="2" xfId="0" applyFont="1" applyBorder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15" xfId="0" applyFont="1" applyBorder="1" applyAlignment="1" applyProtection="1">
      <alignment horizontal="center"/>
      <protection locked="0"/>
    </xf>
    <xf numFmtId="0" fontId="3" fillId="0" borderId="2" xfId="0" applyFont="1" applyBorder="1" applyAlignment="1" applyProtection="1">
      <alignment horizontal="center"/>
      <protection hidden="1"/>
    </xf>
    <xf numFmtId="0" fontId="3" fillId="0" borderId="0" xfId="0" applyFont="1" applyAlignment="1" applyProtection="1">
      <alignment horizontal="center"/>
      <protection hidden="1"/>
    </xf>
    <xf numFmtId="0" fontId="3" fillId="0" borderId="15" xfId="0" applyFont="1" applyBorder="1" applyAlignment="1" applyProtection="1">
      <alignment horizontal="center"/>
      <protection hidden="1"/>
    </xf>
    <xf numFmtId="0" fontId="18" fillId="0" borderId="2" xfId="0" applyFont="1" applyBorder="1" applyAlignment="1" applyProtection="1">
      <alignment horizontal="center"/>
      <protection hidden="1"/>
    </xf>
    <xf numFmtId="0" fontId="18" fillId="0" borderId="0" xfId="0" applyFont="1" applyAlignment="1" applyProtection="1">
      <alignment horizontal="center"/>
      <protection hidden="1"/>
    </xf>
    <xf numFmtId="0" fontId="18" fillId="0" borderId="15" xfId="0" applyFont="1" applyBorder="1" applyAlignment="1" applyProtection="1">
      <alignment horizontal="center"/>
      <protection hidden="1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9" fillId="0" borderId="2" xfId="0" applyFont="1" applyBorder="1" applyAlignment="1" applyProtection="1">
      <alignment horizontal="center"/>
      <protection locked="0"/>
    </xf>
    <xf numFmtId="0" fontId="19" fillId="0" borderId="0" xfId="0" applyFont="1" applyAlignment="1" applyProtection="1">
      <alignment horizontal="center"/>
      <protection locked="0"/>
    </xf>
    <xf numFmtId="0" fontId="19" fillId="0" borderId="15" xfId="0" applyFont="1" applyBorder="1" applyAlignment="1" applyProtection="1">
      <alignment horizontal="center"/>
      <protection locked="0"/>
    </xf>
    <xf numFmtId="0" fontId="6" fillId="0" borderId="2" xfId="0" applyFont="1" applyBorder="1" applyAlignment="1" applyProtection="1">
      <alignment horizontal="center" wrapText="1"/>
      <protection locked="0"/>
    </xf>
    <xf numFmtId="0" fontId="6" fillId="0" borderId="0" xfId="0" applyFont="1" applyAlignment="1" applyProtection="1">
      <alignment horizontal="center" wrapText="1"/>
      <protection locked="0"/>
    </xf>
    <xf numFmtId="0" fontId="6" fillId="0" borderId="15" xfId="0" applyFont="1" applyBorder="1" applyAlignment="1" applyProtection="1">
      <alignment horizontal="center" wrapText="1"/>
      <protection locked="0"/>
    </xf>
    <xf numFmtId="0" fontId="5" fillId="0" borderId="0" xfId="0" applyFont="1" applyAlignment="1">
      <alignment horizontal="left"/>
    </xf>
    <xf numFmtId="0" fontId="0" fillId="0" borderId="12" xfId="0" applyBorder="1" applyAlignment="1" applyProtection="1">
      <alignment horizontal="center"/>
      <protection locked="0"/>
    </xf>
    <xf numFmtId="0" fontId="5" fillId="0" borderId="2" xfId="0" applyFont="1" applyBorder="1" applyAlignment="1">
      <alignment horizontal="left"/>
    </xf>
    <xf numFmtId="0" fontId="1" fillId="0" borderId="2" xfId="0" applyFont="1" applyBorder="1" applyAlignment="1" applyProtection="1">
      <alignment horizontal="center"/>
      <protection hidden="1"/>
    </xf>
    <xf numFmtId="0" fontId="1" fillId="0" borderId="0" xfId="0" applyFont="1" applyAlignment="1" applyProtection="1">
      <alignment horizontal="center"/>
      <protection hidden="1"/>
    </xf>
    <xf numFmtId="0" fontId="1" fillId="0" borderId="15" xfId="0" applyFont="1" applyBorder="1" applyAlignment="1" applyProtection="1">
      <alignment horizontal="center"/>
      <protection hidden="1"/>
    </xf>
    <xf numFmtId="0" fontId="5" fillId="0" borderId="12" xfId="0" applyFont="1" applyBorder="1" applyAlignment="1" applyProtection="1">
      <alignment horizontal="left"/>
      <protection locked="0"/>
    </xf>
    <xf numFmtId="164" fontId="0" fillId="3" borderId="5" xfId="0" applyNumberFormat="1" applyFill="1" applyBorder="1" applyAlignment="1">
      <alignment horizontal="center"/>
    </xf>
    <xf numFmtId="164" fontId="0" fillId="3" borderId="6" xfId="0" applyNumberFormat="1" applyFill="1" applyBorder="1" applyAlignment="1">
      <alignment horizontal="center"/>
    </xf>
    <xf numFmtId="0" fontId="5" fillId="0" borderId="2" xfId="0" applyFont="1" applyBorder="1" applyAlignment="1" applyProtection="1">
      <alignment horizontal="center"/>
      <protection hidden="1"/>
    </xf>
    <xf numFmtId="0" fontId="5" fillId="0" borderId="15" xfId="0" applyFont="1" applyBorder="1" applyAlignment="1" applyProtection="1">
      <alignment horizontal="center"/>
      <protection hidden="1"/>
    </xf>
    <xf numFmtId="166" fontId="5" fillId="0" borderId="2" xfId="0" applyNumberFormat="1" applyFont="1" applyBorder="1" applyAlignment="1" applyProtection="1">
      <alignment horizontal="center"/>
      <protection hidden="1"/>
    </xf>
    <xf numFmtId="0" fontId="4" fillId="2" borderId="21" xfId="0" applyFont="1" applyFill="1" applyBorder="1" applyAlignment="1">
      <alignment horizontal="center"/>
    </xf>
    <xf numFmtId="0" fontId="4" fillId="2" borderId="22" xfId="0" applyFont="1" applyFill="1" applyBorder="1" applyAlignment="1">
      <alignment horizontal="center"/>
    </xf>
    <xf numFmtId="0" fontId="4" fillId="2" borderId="23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15" xfId="0" applyFont="1" applyFill="1" applyBorder="1" applyAlignment="1">
      <alignment horizontal="center"/>
    </xf>
    <xf numFmtId="166" fontId="5" fillId="0" borderId="12" xfId="0" applyNumberFormat="1" applyFont="1" applyBorder="1" applyAlignment="1" applyProtection="1">
      <alignment horizontal="center"/>
      <protection hidden="1"/>
    </xf>
    <xf numFmtId="0" fontId="5" fillId="0" borderId="0" xfId="0" applyFont="1" applyAlignment="1" applyProtection="1">
      <alignment horizontal="center"/>
      <protection hidden="1"/>
    </xf>
    <xf numFmtId="0" fontId="0" fillId="3" borderId="28" xfId="0" applyFill="1" applyBorder="1"/>
    <xf numFmtId="0" fontId="0" fillId="3" borderId="6" xfId="0" applyFill="1" applyBorder="1"/>
    <xf numFmtId="0" fontId="0" fillId="3" borderId="7" xfId="0" applyFill="1" applyBorder="1"/>
    <xf numFmtId="0" fontId="1" fillId="3" borderId="30" xfId="0" applyFont="1" applyFill="1" applyBorder="1" applyAlignment="1" applyProtection="1">
      <alignment horizontal="left"/>
      <protection hidden="1"/>
    </xf>
    <xf numFmtId="0" fontId="1" fillId="3" borderId="9" xfId="0" applyFont="1" applyFill="1" applyBorder="1" applyAlignment="1" applyProtection="1">
      <alignment horizontal="left"/>
      <protection hidden="1"/>
    </xf>
    <xf numFmtId="0" fontId="2" fillId="3" borderId="30" xfId="0" applyFont="1" applyFill="1" applyBorder="1" applyAlignment="1" applyProtection="1">
      <alignment horizontal="left"/>
      <protection hidden="1"/>
    </xf>
    <xf numFmtId="0" fontId="2" fillId="3" borderId="9" xfId="0" applyFont="1" applyFill="1" applyBorder="1" applyAlignment="1" applyProtection="1">
      <alignment horizontal="left"/>
      <protection hidden="1"/>
    </xf>
    <xf numFmtId="0" fontId="13" fillId="0" borderId="0" xfId="0" applyFont="1" applyAlignment="1">
      <alignment horizontal="center"/>
    </xf>
    <xf numFmtId="0" fontId="4" fillId="2" borderId="30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2" borderId="29" xfId="0" applyFont="1" applyFill="1" applyBorder="1" applyAlignment="1">
      <alignment horizontal="center"/>
    </xf>
    <xf numFmtId="0" fontId="4" fillId="2" borderId="27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166" fontId="9" fillId="3" borderId="6" xfId="0" applyNumberFormat="1" applyFont="1" applyFill="1" applyBorder="1" applyAlignment="1" applyProtection="1">
      <alignment horizontal="center"/>
      <protection hidden="1"/>
    </xf>
    <xf numFmtId="166" fontId="9" fillId="3" borderId="17" xfId="0" applyNumberFormat="1" applyFont="1" applyFill="1" applyBorder="1" applyAlignment="1" applyProtection="1">
      <alignment horizontal="center"/>
      <protection hidden="1"/>
    </xf>
    <xf numFmtId="0" fontId="25" fillId="3" borderId="6" xfId="0" applyFont="1" applyFill="1" applyBorder="1" applyAlignment="1" applyProtection="1">
      <alignment horizontal="center" wrapText="1"/>
      <protection hidden="1"/>
    </xf>
    <xf numFmtId="0" fontId="9" fillId="3" borderId="1" xfId="0" applyFont="1" applyFill="1" applyBorder="1" applyAlignment="1" applyProtection="1">
      <alignment horizontal="center"/>
      <protection locked="0"/>
    </xf>
    <xf numFmtId="165" fontId="9" fillId="3" borderId="5" xfId="2" applyNumberFormat="1" applyFont="1" applyFill="1" applyBorder="1" applyAlignment="1">
      <alignment horizontal="center"/>
    </xf>
    <xf numFmtId="166" fontId="9" fillId="3" borderId="7" xfId="2" applyFont="1" applyFill="1" applyBorder="1" applyAlignment="1">
      <alignment horizontal="center"/>
    </xf>
    <xf numFmtId="0" fontId="14" fillId="0" borderId="1" xfId="0" applyFont="1" applyBorder="1"/>
    <xf numFmtId="0" fontId="0" fillId="0" borderId="1" xfId="0" applyBorder="1"/>
    <xf numFmtId="0" fontId="9" fillId="3" borderId="11" xfId="0" applyFont="1" applyFill="1" applyBorder="1" applyAlignment="1">
      <alignment horizontal="center"/>
    </xf>
    <xf numFmtId="0" fontId="9" fillId="3" borderId="12" xfId="0" applyFont="1" applyFill="1" applyBorder="1" applyAlignment="1">
      <alignment horizontal="center"/>
    </xf>
    <xf numFmtId="166" fontId="9" fillId="3" borderId="8" xfId="0" applyNumberFormat="1" applyFont="1" applyFill="1" applyBorder="1" applyAlignment="1" applyProtection="1">
      <alignment horizontal="center"/>
      <protection hidden="1"/>
    </xf>
    <xf numFmtId="166" fontId="9" fillId="3" borderId="29" xfId="0" applyNumberFormat="1" applyFont="1" applyFill="1" applyBorder="1" applyAlignment="1" applyProtection="1">
      <alignment horizontal="center"/>
      <protection hidden="1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4" fillId="2" borderId="20" xfId="0" applyFont="1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39" xfId="0" applyBorder="1" applyAlignment="1">
      <alignment horizontal="center"/>
    </xf>
    <xf numFmtId="0" fontId="0" fillId="0" borderId="40" xfId="0" applyBorder="1" applyAlignment="1">
      <alignment horizontal="center"/>
    </xf>
    <xf numFmtId="0" fontId="9" fillId="3" borderId="8" xfId="0" applyFont="1" applyFill="1" applyBorder="1" applyAlignment="1" applyProtection="1">
      <alignment horizontal="center"/>
      <protection locked="0"/>
    </xf>
    <xf numFmtId="0" fontId="9" fillId="3" borderId="9" xfId="0" applyFont="1" applyFill="1" applyBorder="1" applyAlignment="1" applyProtection="1">
      <alignment horizontal="center"/>
      <protection locked="0"/>
    </xf>
    <xf numFmtId="0" fontId="9" fillId="0" borderId="5" xfId="0" applyFont="1" applyBorder="1" applyAlignment="1">
      <alignment horizontal="left"/>
    </xf>
    <xf numFmtId="0" fontId="9" fillId="0" borderId="6" xfId="0" applyFont="1" applyBorder="1" applyAlignment="1">
      <alignment horizontal="left"/>
    </xf>
    <xf numFmtId="0" fontId="9" fillId="0" borderId="7" xfId="0" applyFont="1" applyBorder="1" applyAlignment="1">
      <alignment horizontal="left"/>
    </xf>
    <xf numFmtId="0" fontId="1" fillId="3" borderId="30" xfId="0" applyFont="1" applyFill="1" applyBorder="1" applyProtection="1">
      <protection hidden="1"/>
    </xf>
    <xf numFmtId="0" fontId="1" fillId="3" borderId="9" xfId="0" applyFont="1" applyFill="1" applyBorder="1" applyProtection="1">
      <protection hidden="1"/>
    </xf>
    <xf numFmtId="165" fontId="9" fillId="3" borderId="11" xfId="0" applyNumberFormat="1" applyFont="1" applyFill="1" applyBorder="1" applyAlignment="1">
      <alignment horizontal="center"/>
    </xf>
    <xf numFmtId="165" fontId="9" fillId="3" borderId="12" xfId="0" applyNumberFormat="1" applyFont="1" applyFill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1" fillId="3" borderId="30" xfId="0" applyFont="1" applyFill="1" applyBorder="1" applyAlignment="1" applyProtection="1">
      <alignment horizontal="left" wrapText="1"/>
      <protection hidden="1"/>
    </xf>
    <xf numFmtId="0" fontId="1" fillId="3" borderId="9" xfId="0" applyFont="1" applyFill="1" applyBorder="1" applyAlignment="1" applyProtection="1">
      <alignment horizontal="left" wrapText="1"/>
      <protection hidden="1"/>
    </xf>
    <xf numFmtId="0" fontId="8" fillId="0" borderId="11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7" fillId="2" borderId="21" xfId="0" applyFont="1" applyFill="1" applyBorder="1" applyAlignment="1">
      <alignment horizontal="center"/>
    </xf>
    <xf numFmtId="0" fontId="7" fillId="2" borderId="22" xfId="0" applyFont="1" applyFill="1" applyBorder="1" applyAlignment="1">
      <alignment horizontal="center"/>
    </xf>
    <xf numFmtId="0" fontId="7" fillId="2" borderId="23" xfId="0" applyFont="1" applyFill="1" applyBorder="1" applyAlignment="1">
      <alignment horizontal="center"/>
    </xf>
    <xf numFmtId="0" fontId="7" fillId="2" borderId="27" xfId="0" applyFont="1" applyFill="1" applyBorder="1" applyAlignment="1">
      <alignment horizontal="center"/>
    </xf>
    <xf numFmtId="0" fontId="7" fillId="2" borderId="12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7" fillId="2" borderId="15" xfId="0" applyFont="1" applyFill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29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3" borderId="30" xfId="0" applyFont="1" applyFill="1" applyBorder="1" applyAlignment="1">
      <alignment horizontal="left"/>
    </xf>
    <xf numFmtId="0" fontId="1" fillId="3" borderId="9" xfId="0" applyFont="1" applyFill="1" applyBorder="1" applyAlignment="1">
      <alignment horizontal="left"/>
    </xf>
    <xf numFmtId="0" fontId="3" fillId="0" borderId="30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1" fillId="0" borderId="30" xfId="0" applyFont="1" applyBorder="1"/>
    <xf numFmtId="0" fontId="1" fillId="0" borderId="9" xfId="0" applyFont="1" applyBorder="1"/>
    <xf numFmtId="0" fontId="9" fillId="0" borderId="8" xfId="0" applyFont="1" applyBorder="1" applyAlignment="1" applyProtection="1">
      <alignment horizontal="center"/>
      <protection locked="0"/>
    </xf>
    <xf numFmtId="0" fontId="9" fillId="0" borderId="9" xfId="0" applyFont="1" applyBorder="1" applyAlignment="1" applyProtection="1">
      <alignment horizontal="center"/>
      <protection locked="0"/>
    </xf>
    <xf numFmtId="0" fontId="9" fillId="0" borderId="5" xfId="0" applyFont="1" applyBorder="1" applyAlignment="1" applyProtection="1">
      <alignment horizontal="center"/>
      <protection locked="0"/>
    </xf>
    <xf numFmtId="0" fontId="9" fillId="0" borderId="6" xfId="0" applyFont="1" applyBorder="1" applyAlignment="1" applyProtection="1">
      <alignment horizontal="center"/>
      <protection locked="0"/>
    </xf>
    <xf numFmtId="0" fontId="12" fillId="0" borderId="0" xfId="0" applyFont="1" applyAlignment="1" applyProtection="1">
      <alignment horizontal="center"/>
      <protection hidden="1"/>
    </xf>
    <xf numFmtId="0" fontId="8" fillId="0" borderId="12" xfId="0" applyFont="1" applyBorder="1" applyAlignment="1" applyProtection="1">
      <alignment horizontal="center"/>
      <protection hidden="1"/>
    </xf>
    <xf numFmtId="0" fontId="8" fillId="0" borderId="5" xfId="0" applyFont="1" applyBorder="1" applyAlignment="1" applyProtection="1">
      <alignment horizontal="center"/>
      <protection hidden="1"/>
    </xf>
    <xf numFmtId="0" fontId="8" fillId="0" borderId="17" xfId="0" applyFont="1" applyBorder="1" applyAlignment="1" applyProtection="1">
      <alignment horizontal="center"/>
      <protection hidden="1"/>
    </xf>
    <xf numFmtId="0" fontId="11" fillId="0" borderId="0" xfId="0" applyFont="1" applyAlignment="1" applyProtection="1">
      <alignment horizontal="center"/>
      <protection hidden="1"/>
    </xf>
    <xf numFmtId="0" fontId="5" fillId="0" borderId="21" xfId="0" applyFont="1" applyBorder="1" applyAlignment="1" applyProtection="1">
      <alignment horizontal="center"/>
      <protection hidden="1"/>
    </xf>
    <xf numFmtId="0" fontId="5" fillId="0" borderId="23" xfId="0" applyFont="1" applyBorder="1" applyAlignment="1" applyProtection="1">
      <alignment horizontal="center"/>
      <protection hidden="1"/>
    </xf>
    <xf numFmtId="166" fontId="5" fillId="0" borderId="24" xfId="0" applyNumberFormat="1" applyFont="1" applyBorder="1" applyProtection="1">
      <protection hidden="1"/>
    </xf>
    <xf numFmtId="166" fontId="5" fillId="0" borderId="26" xfId="0" applyNumberFormat="1" applyFont="1" applyBorder="1" applyProtection="1">
      <protection hidden="1"/>
    </xf>
    <xf numFmtId="0" fontId="8" fillId="0" borderId="30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13" fillId="0" borderId="0" xfId="0" applyFont="1" applyProtection="1">
      <protection hidden="1"/>
    </xf>
    <xf numFmtId="0" fontId="21" fillId="0" borderId="0" xfId="0" applyFont="1" applyProtection="1">
      <protection hidden="1"/>
    </xf>
    <xf numFmtId="165" fontId="9" fillId="0" borderId="37" xfId="0" applyNumberFormat="1" applyFont="1" applyBorder="1" applyAlignment="1">
      <alignment horizontal="center"/>
    </xf>
    <xf numFmtId="165" fontId="9" fillId="0" borderId="25" xfId="0" applyNumberFormat="1" applyFont="1" applyBorder="1" applyAlignment="1">
      <alignment horizontal="center"/>
    </xf>
    <xf numFmtId="0" fontId="9" fillId="0" borderId="16" xfId="0" applyFont="1" applyBorder="1" applyAlignment="1" applyProtection="1">
      <alignment horizontal="center"/>
      <protection locked="0"/>
    </xf>
    <xf numFmtId="0" fontId="9" fillId="0" borderId="32" xfId="0" applyFont="1" applyBorder="1" applyAlignment="1" applyProtection="1">
      <alignment horizontal="center"/>
      <protection locked="0"/>
    </xf>
    <xf numFmtId="0" fontId="9" fillId="0" borderId="37" xfId="0" applyFont="1" applyBorder="1" applyAlignment="1">
      <alignment horizontal="center"/>
    </xf>
    <xf numFmtId="0" fontId="9" fillId="0" borderId="25" xfId="0" applyFont="1" applyBorder="1" applyAlignment="1">
      <alignment horizontal="center"/>
    </xf>
    <xf numFmtId="0" fontId="3" fillId="0" borderId="31" xfId="0" applyFont="1" applyBorder="1" applyAlignment="1">
      <alignment horizontal="left"/>
    </xf>
    <xf numFmtId="0" fontId="3" fillId="0" borderId="32" xfId="0" applyFont="1" applyBorder="1" applyAlignment="1">
      <alignment horizontal="left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1" fillId="0" borderId="30" xfId="0" applyFont="1" applyBorder="1" applyAlignment="1" applyProtection="1">
      <alignment horizontal="left"/>
      <protection hidden="1"/>
    </xf>
    <xf numFmtId="0" fontId="1" fillId="0" borderId="9" xfId="0" applyFont="1" applyBorder="1" applyAlignment="1" applyProtection="1">
      <alignment horizontal="left"/>
      <protection hidden="1"/>
    </xf>
    <xf numFmtId="0" fontId="14" fillId="0" borderId="30" xfId="0" applyFont="1" applyBorder="1" applyAlignment="1">
      <alignment horizontal="left"/>
    </xf>
    <xf numFmtId="0" fontId="14" fillId="0" borderId="9" xfId="0" applyFont="1" applyBorder="1" applyAlignment="1">
      <alignment horizontal="left"/>
    </xf>
    <xf numFmtId="164" fontId="0" fillId="0" borderId="6" xfId="0" applyNumberFormat="1" applyBorder="1" applyAlignment="1" applyProtection="1">
      <alignment horizontal="center"/>
      <protection hidden="1"/>
    </xf>
    <xf numFmtId="164" fontId="0" fillId="0" borderId="7" xfId="0" applyNumberFormat="1" applyBorder="1" applyAlignment="1" applyProtection="1">
      <alignment horizontal="center"/>
      <protection hidden="1"/>
    </xf>
    <xf numFmtId="165" fontId="0" fillId="0" borderId="6" xfId="0" applyNumberFormat="1" applyBorder="1" applyAlignment="1" applyProtection="1">
      <alignment horizontal="center"/>
      <protection hidden="1"/>
    </xf>
    <xf numFmtId="165" fontId="0" fillId="0" borderId="7" xfId="0" applyNumberFormat="1" applyBorder="1" applyAlignment="1" applyProtection="1">
      <alignment horizontal="center"/>
      <protection hidden="1"/>
    </xf>
    <xf numFmtId="0" fontId="0" fillId="0" borderId="8" xfId="0" applyBorder="1" applyAlignment="1" applyProtection="1">
      <alignment horizontal="center"/>
      <protection locked="0"/>
    </xf>
    <xf numFmtId="0" fontId="0" fillId="0" borderId="10" xfId="0" applyBorder="1" applyAlignment="1" applyProtection="1">
      <alignment horizontal="center"/>
      <protection locked="0"/>
    </xf>
    <xf numFmtId="166" fontId="9" fillId="0" borderId="11" xfId="0" applyNumberFormat="1" applyFont="1" applyBorder="1" applyAlignment="1" applyProtection="1">
      <alignment horizontal="center"/>
      <protection hidden="1"/>
    </xf>
    <xf numFmtId="166" fontId="9" fillId="0" borderId="20" xfId="0" applyNumberFormat="1" applyFont="1" applyBorder="1" applyAlignment="1" applyProtection="1">
      <alignment horizontal="center"/>
      <protection hidden="1"/>
    </xf>
    <xf numFmtId="166" fontId="9" fillId="0" borderId="5" xfId="0" applyNumberFormat="1" applyFont="1" applyBorder="1" applyAlignment="1" applyProtection="1">
      <alignment horizontal="center"/>
      <protection hidden="1"/>
    </xf>
    <xf numFmtId="166" fontId="9" fillId="0" borderId="17" xfId="0" applyNumberFormat="1" applyFont="1" applyBorder="1" applyAlignment="1" applyProtection="1">
      <alignment horizontal="center"/>
      <protection hidden="1"/>
    </xf>
    <xf numFmtId="0" fontId="8" fillId="0" borderId="17" xfId="0" applyFont="1" applyBorder="1" applyAlignment="1">
      <alignment horizontal="center"/>
    </xf>
    <xf numFmtId="165" fontId="0" fillId="0" borderId="9" xfId="0" applyNumberFormat="1" applyBorder="1" applyAlignment="1" applyProtection="1">
      <alignment horizontal="center"/>
      <protection hidden="1"/>
    </xf>
    <xf numFmtId="165" fontId="0" fillId="0" borderId="10" xfId="0" applyNumberFormat="1" applyBorder="1" applyAlignment="1" applyProtection="1">
      <alignment horizontal="center"/>
      <protection hidden="1"/>
    </xf>
    <xf numFmtId="0" fontId="0" fillId="0" borderId="3" xfId="0" applyBorder="1" applyAlignment="1">
      <alignment horizontal="center"/>
    </xf>
    <xf numFmtId="0" fontId="0" fillId="0" borderId="0" xfId="0" applyAlignment="1">
      <alignment horizontal="center"/>
    </xf>
    <xf numFmtId="0" fontId="8" fillId="0" borderId="13" xfId="0" applyFont="1" applyBorder="1" applyAlignment="1">
      <alignment horizontal="center"/>
    </xf>
    <xf numFmtId="0" fontId="0" fillId="0" borderId="37" xfId="0" applyBorder="1" applyAlignment="1">
      <alignment horizontal="center"/>
    </xf>
    <xf numFmtId="0" fontId="0" fillId="0" borderId="25" xfId="0" applyBorder="1" applyAlignment="1">
      <alignment horizontal="center"/>
    </xf>
    <xf numFmtId="0" fontId="3" fillId="0" borderId="30" xfId="0" applyFont="1" applyBorder="1" applyAlignment="1" applyProtection="1">
      <alignment horizontal="left"/>
      <protection hidden="1"/>
    </xf>
    <xf numFmtId="0" fontId="3" fillId="0" borderId="9" xfId="0" applyFont="1" applyBorder="1" applyAlignment="1" applyProtection="1">
      <alignment horizontal="left"/>
      <protection hidden="1"/>
    </xf>
    <xf numFmtId="0" fontId="1" fillId="0" borderId="2" xfId="0" applyFont="1" applyBorder="1" applyAlignment="1" applyProtection="1">
      <alignment horizontal="left"/>
      <protection hidden="1"/>
    </xf>
    <xf numFmtId="0" fontId="1" fillId="0" borderId="0" xfId="0" applyFont="1" applyAlignment="1" applyProtection="1">
      <alignment horizontal="left"/>
      <protection hidden="1"/>
    </xf>
    <xf numFmtId="0" fontId="0" fillId="0" borderId="4" xfId="0" applyBorder="1" applyAlignment="1">
      <alignment horizontal="center"/>
    </xf>
    <xf numFmtId="0" fontId="0" fillId="0" borderId="6" xfId="0" applyBorder="1" applyAlignment="1" applyProtection="1">
      <alignment horizontal="center"/>
      <protection locked="0"/>
    </xf>
    <xf numFmtId="0" fontId="0" fillId="0" borderId="7" xfId="0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center"/>
      <protection locked="0"/>
    </xf>
    <xf numFmtId="165" fontId="0" fillId="0" borderId="5" xfId="0" applyNumberFormat="1" applyBorder="1" applyAlignment="1">
      <alignment horizontal="center"/>
    </xf>
    <xf numFmtId="165" fontId="0" fillId="0" borderId="7" xfId="0" applyNumberFormat="1" applyBorder="1" applyAlignment="1">
      <alignment horizontal="center"/>
    </xf>
    <xf numFmtId="165" fontId="0" fillId="0" borderId="8" xfId="0" applyNumberFormat="1" applyBorder="1" applyAlignment="1">
      <alignment horizontal="center"/>
    </xf>
    <xf numFmtId="165" fontId="0" fillId="0" borderId="10" xfId="0" applyNumberFormat="1" applyBorder="1" applyAlignment="1">
      <alignment horizontal="center"/>
    </xf>
    <xf numFmtId="0" fontId="1" fillId="0" borderId="10" xfId="0" applyFont="1" applyBorder="1" applyAlignment="1" applyProtection="1">
      <alignment horizontal="left"/>
      <protection hidden="1"/>
    </xf>
    <xf numFmtId="0" fontId="0" fillId="0" borderId="13" xfId="0" applyBorder="1" applyAlignment="1">
      <alignment horizontal="center"/>
    </xf>
    <xf numFmtId="0" fontId="1" fillId="0" borderId="31" xfId="0" applyFont="1" applyBorder="1" applyAlignment="1" applyProtection="1">
      <alignment horizontal="left"/>
      <protection hidden="1"/>
    </xf>
    <xf numFmtId="0" fontId="1" fillId="0" borderId="32" xfId="0" applyFont="1" applyBorder="1" applyAlignment="1" applyProtection="1">
      <alignment horizontal="left"/>
      <protection hidden="1"/>
    </xf>
    <xf numFmtId="0" fontId="2" fillId="0" borderId="30" xfId="0" applyFont="1" applyBorder="1" applyAlignment="1" applyProtection="1">
      <alignment horizontal="left"/>
      <protection hidden="1"/>
    </xf>
    <xf numFmtId="0" fontId="2" fillId="0" borderId="9" xfId="0" applyFont="1" applyBorder="1" applyAlignment="1" applyProtection="1">
      <alignment horizontal="left"/>
      <protection hidden="1"/>
    </xf>
    <xf numFmtId="0" fontId="2" fillId="0" borderId="28" xfId="0" applyFont="1" applyBorder="1" applyAlignment="1" applyProtection="1">
      <alignment horizontal="left"/>
      <protection hidden="1"/>
    </xf>
    <xf numFmtId="0" fontId="2" fillId="0" borderId="6" xfId="0" applyFont="1" applyBorder="1" applyAlignment="1" applyProtection="1">
      <alignment horizontal="left"/>
      <protection hidden="1"/>
    </xf>
    <xf numFmtId="0" fontId="2" fillId="0" borderId="7" xfId="0" applyFont="1" applyBorder="1" applyAlignment="1" applyProtection="1">
      <alignment horizontal="left"/>
      <protection hidden="1"/>
    </xf>
    <xf numFmtId="165" fontId="0" fillId="0" borderId="5" xfId="0" applyNumberFormat="1" applyBorder="1" applyAlignment="1" applyProtection="1">
      <alignment horizontal="center"/>
      <protection hidden="1"/>
    </xf>
    <xf numFmtId="165" fontId="0" fillId="0" borderId="11" xfId="0" applyNumberFormat="1" applyBorder="1" applyAlignment="1" applyProtection="1">
      <alignment horizontal="center"/>
      <protection hidden="1"/>
    </xf>
    <xf numFmtId="165" fontId="0" fillId="0" borderId="12" xfId="0" applyNumberFormat="1" applyBorder="1" applyAlignment="1" applyProtection="1">
      <alignment horizontal="center"/>
      <protection hidden="1"/>
    </xf>
    <xf numFmtId="0" fontId="0" fillId="0" borderId="5" xfId="0" applyBorder="1" applyAlignment="1" applyProtection="1">
      <alignment horizontal="center"/>
      <protection locked="0"/>
    </xf>
    <xf numFmtId="166" fontId="9" fillId="0" borderId="16" xfId="0" applyNumberFormat="1" applyFont="1" applyBorder="1" applyAlignment="1" applyProtection="1">
      <alignment horizontal="center"/>
      <protection hidden="1"/>
    </xf>
    <xf numFmtId="166" fontId="9" fillId="0" borderId="18" xfId="0" applyNumberFormat="1" applyFont="1" applyBorder="1" applyAlignment="1" applyProtection="1">
      <alignment horizontal="center"/>
      <protection hidden="1"/>
    </xf>
    <xf numFmtId="166" fontId="5" fillId="0" borderId="24" xfId="0" applyNumberFormat="1" applyFont="1" applyBorder="1" applyAlignment="1" applyProtection="1">
      <alignment horizontal="center"/>
      <protection hidden="1"/>
    </xf>
    <xf numFmtId="166" fontId="5" fillId="0" borderId="26" xfId="0" applyNumberFormat="1" applyFont="1" applyBorder="1" applyAlignment="1" applyProtection="1">
      <alignment horizontal="center"/>
      <protection hidden="1"/>
    </xf>
    <xf numFmtId="0" fontId="1" fillId="3" borderId="28" xfId="0" applyFont="1" applyFill="1" applyBorder="1" applyAlignment="1" applyProtection="1">
      <alignment horizontal="left"/>
      <protection hidden="1"/>
    </xf>
    <xf numFmtId="0" fontId="1" fillId="3" borderId="6" xfId="0" applyFont="1" applyFill="1" applyBorder="1" applyAlignment="1" applyProtection="1">
      <alignment horizontal="left"/>
      <protection hidden="1"/>
    </xf>
    <xf numFmtId="0" fontId="1" fillId="0" borderId="28" xfId="0" applyFont="1" applyBorder="1" applyAlignment="1" applyProtection="1">
      <alignment horizontal="left"/>
      <protection hidden="1"/>
    </xf>
    <xf numFmtId="0" fontId="1" fillId="0" borderId="6" xfId="0" applyFont="1" applyBorder="1" applyAlignment="1" applyProtection="1">
      <alignment horizontal="left"/>
      <protection hidden="1"/>
    </xf>
    <xf numFmtId="165" fontId="0" fillId="0" borderId="37" xfId="0" applyNumberFormat="1" applyBorder="1" applyAlignment="1" applyProtection="1">
      <alignment horizontal="center"/>
      <protection hidden="1"/>
    </xf>
    <xf numFmtId="165" fontId="0" fillId="0" borderId="25" xfId="0" applyNumberFormat="1" applyBorder="1" applyAlignment="1" applyProtection="1">
      <alignment horizontal="center"/>
      <protection hidden="1"/>
    </xf>
    <xf numFmtId="0" fontId="0" fillId="0" borderId="16" xfId="0" applyBorder="1" applyAlignment="1" applyProtection="1">
      <alignment horizontal="center"/>
      <protection locked="0"/>
    </xf>
    <xf numFmtId="0" fontId="0" fillId="0" borderId="32" xfId="0" applyBorder="1" applyAlignment="1" applyProtection="1">
      <alignment horizontal="center"/>
      <protection locked="0"/>
    </xf>
    <xf numFmtId="0" fontId="1" fillId="3" borderId="2" xfId="0" applyFont="1" applyFill="1" applyBorder="1" applyAlignment="1" applyProtection="1">
      <alignment horizontal="left"/>
      <protection hidden="1"/>
    </xf>
    <xf numFmtId="0" fontId="1" fillId="3" borderId="0" xfId="0" applyFont="1" applyFill="1" applyAlignment="1" applyProtection="1">
      <alignment horizontal="left"/>
      <protection hidden="1"/>
    </xf>
    <xf numFmtId="0" fontId="0" fillId="0" borderId="37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8" xfId="0" applyFill="1" applyBorder="1" applyAlignment="1" applyProtection="1">
      <alignment horizontal="center"/>
      <protection locked="0"/>
    </xf>
    <xf numFmtId="0" fontId="0" fillId="3" borderId="9" xfId="0" applyFill="1" applyBorder="1" applyAlignment="1" applyProtection="1">
      <alignment horizontal="center"/>
      <protection locked="0"/>
    </xf>
    <xf numFmtId="0" fontId="0" fillId="3" borderId="5" xfId="0" applyFill="1" applyBorder="1" applyAlignment="1" applyProtection="1">
      <alignment horizontal="center"/>
      <protection locked="0"/>
    </xf>
    <xf numFmtId="0" fontId="0" fillId="3" borderId="6" xfId="0" applyFill="1" applyBorder="1" applyAlignment="1" applyProtection="1">
      <alignment horizontal="center"/>
      <protection locked="0"/>
    </xf>
    <xf numFmtId="164" fontId="0" fillId="3" borderId="11" xfId="0" applyNumberFormat="1" applyFill="1" applyBorder="1" applyAlignment="1">
      <alignment horizontal="center" vertical="center"/>
    </xf>
    <xf numFmtId="164" fontId="0" fillId="3" borderId="12" xfId="0" applyNumberFormat="1" applyFill="1" applyBorder="1" applyAlignment="1">
      <alignment horizontal="center" vertical="center"/>
    </xf>
    <xf numFmtId="164" fontId="0" fillId="0" borderId="11" xfId="0" applyNumberFormat="1" applyBorder="1" applyAlignment="1">
      <alignment horizontal="center" vertical="center"/>
    </xf>
    <xf numFmtId="164" fontId="0" fillId="0" borderId="12" xfId="0" applyNumberFormat="1" applyBorder="1" applyAlignment="1">
      <alignment horizontal="center" vertical="center"/>
    </xf>
    <xf numFmtId="0" fontId="0" fillId="0" borderId="11" xfId="0" applyBorder="1" applyAlignment="1" applyProtection="1">
      <alignment horizontal="center"/>
      <protection locked="0"/>
    </xf>
    <xf numFmtId="0" fontId="0" fillId="0" borderId="37" xfId="0" applyBorder="1" applyAlignment="1" applyProtection="1">
      <alignment horizontal="center"/>
      <protection locked="0"/>
    </xf>
    <xf numFmtId="164" fontId="0" fillId="0" borderId="37" xfId="0" applyNumberFormat="1" applyBorder="1" applyAlignment="1">
      <alignment horizontal="center" vertical="center"/>
    </xf>
    <xf numFmtId="164" fontId="0" fillId="0" borderId="25" xfId="0" applyNumberFormat="1" applyBorder="1" applyAlignment="1">
      <alignment horizontal="center" vertical="center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2" xfId="0" applyFill="1" applyBorder="1" applyAlignment="1" applyProtection="1">
      <alignment horizontal="center"/>
      <protection locked="0"/>
    </xf>
    <xf numFmtId="0" fontId="16" fillId="0" borderId="2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22" fillId="2" borderId="21" xfId="0" applyFont="1" applyFill="1" applyBorder="1" applyAlignment="1">
      <alignment horizontal="center"/>
    </xf>
    <xf numFmtId="0" fontId="22" fillId="2" borderId="22" xfId="0" applyFont="1" applyFill="1" applyBorder="1" applyAlignment="1">
      <alignment horizontal="center"/>
    </xf>
    <xf numFmtId="0" fontId="22" fillId="2" borderId="23" xfId="0" applyFont="1" applyFill="1" applyBorder="1" applyAlignment="1">
      <alignment horizontal="center"/>
    </xf>
    <xf numFmtId="0" fontId="22" fillId="2" borderId="2" xfId="0" applyFont="1" applyFill="1" applyBorder="1" applyAlignment="1">
      <alignment horizontal="center"/>
    </xf>
    <xf numFmtId="0" fontId="22" fillId="2" borderId="0" xfId="0" applyFont="1" applyFill="1" applyAlignment="1">
      <alignment horizontal="center"/>
    </xf>
    <xf numFmtId="0" fontId="22" fillId="2" borderId="15" xfId="0" applyFont="1" applyFill="1" applyBorder="1" applyAlignment="1">
      <alignment horizontal="center"/>
    </xf>
    <xf numFmtId="0" fontId="16" fillId="0" borderId="8" xfId="0" applyFont="1" applyBorder="1" applyAlignment="1">
      <alignment horizontal="center"/>
    </xf>
    <xf numFmtId="0" fontId="16" fillId="0" borderId="29" xfId="0" applyFont="1" applyBorder="1" applyAlignment="1">
      <alignment horizontal="center"/>
    </xf>
    <xf numFmtId="0" fontId="16" fillId="0" borderId="30" xfId="0" applyFont="1" applyBorder="1" applyAlignment="1">
      <alignment horizontal="center"/>
    </xf>
    <xf numFmtId="0" fontId="16" fillId="0" borderId="9" xfId="0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16" fillId="0" borderId="6" xfId="0" applyFont="1" applyBorder="1" applyAlignment="1">
      <alignment horizontal="center"/>
    </xf>
    <xf numFmtId="0" fontId="0" fillId="0" borderId="30" xfId="0" applyBorder="1" applyAlignment="1" applyProtection="1">
      <alignment horizontal="center"/>
      <protection locked="0"/>
    </xf>
    <xf numFmtId="0" fontId="16" fillId="0" borderId="28" xfId="0" applyFont="1" applyBorder="1" applyAlignment="1">
      <alignment horizontal="center"/>
    </xf>
    <xf numFmtId="0" fontId="16" fillId="0" borderId="7" xfId="0" applyFont="1" applyBorder="1" applyAlignment="1">
      <alignment horizontal="center"/>
    </xf>
    <xf numFmtId="0" fontId="9" fillId="0" borderId="27" xfId="0" applyFont="1" applyBorder="1" applyAlignment="1">
      <alignment horizontal="left"/>
    </xf>
    <xf numFmtId="0" fontId="9" fillId="0" borderId="12" xfId="0" applyFont="1" applyBorder="1" applyAlignment="1">
      <alignment horizontal="left"/>
    </xf>
    <xf numFmtId="0" fontId="9" fillId="0" borderId="13" xfId="0" applyFont="1" applyBorder="1" applyAlignment="1">
      <alignment horizontal="left"/>
    </xf>
    <xf numFmtId="0" fontId="0" fillId="0" borderId="10" xfId="0" applyBorder="1" applyAlignment="1">
      <alignment horizontal="center"/>
    </xf>
    <xf numFmtId="0" fontId="0" fillId="0" borderId="29" xfId="0" applyBorder="1" applyAlignment="1">
      <alignment horizontal="center"/>
    </xf>
    <xf numFmtId="0" fontId="9" fillId="0" borderId="2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9" fillId="0" borderId="4" xfId="0" applyFont="1" applyBorder="1" applyAlignment="1">
      <alignment horizontal="left"/>
    </xf>
    <xf numFmtId="0" fontId="0" fillId="0" borderId="28" xfId="0" applyBorder="1" applyProtection="1">
      <protection locked="0"/>
    </xf>
    <xf numFmtId="0" fontId="0" fillId="0" borderId="6" xfId="0" applyBorder="1" applyProtection="1">
      <protection locked="0"/>
    </xf>
    <xf numFmtId="0" fontId="0" fillId="0" borderId="17" xfId="0" applyBorder="1" applyProtection="1">
      <protection locked="0"/>
    </xf>
    <xf numFmtId="0" fontId="0" fillId="0" borderId="31" xfId="0" applyBorder="1" applyAlignment="1" applyProtection="1">
      <alignment horizontal="center"/>
      <protection locked="0"/>
    </xf>
    <xf numFmtId="0" fontId="23" fillId="0" borderId="11" xfId="0" applyFont="1" applyBorder="1" applyAlignment="1" applyProtection="1">
      <alignment horizontal="center"/>
      <protection locked="0"/>
    </xf>
    <xf numFmtId="0" fontId="23" fillId="0" borderId="12" xfId="0" applyFont="1" applyBorder="1" applyAlignment="1" applyProtection="1">
      <alignment horizontal="center"/>
      <protection locked="0"/>
    </xf>
    <xf numFmtId="167" fontId="9" fillId="0" borderId="5" xfId="2" applyNumberFormat="1" applyFont="1" applyBorder="1" applyAlignment="1" applyProtection="1">
      <alignment horizontal="center"/>
      <protection hidden="1"/>
    </xf>
    <xf numFmtId="167" fontId="9" fillId="0" borderId="17" xfId="2" applyNumberFormat="1" applyFont="1" applyBorder="1" applyAlignment="1" applyProtection="1">
      <alignment horizontal="center"/>
      <protection hidden="1"/>
    </xf>
    <xf numFmtId="0" fontId="9" fillId="3" borderId="5" xfId="0" applyFont="1" applyFill="1" applyBorder="1" applyAlignment="1">
      <alignment horizontal="center"/>
    </xf>
    <xf numFmtId="0" fontId="9" fillId="3" borderId="7" xfId="0" applyFont="1" applyFill="1" applyBorder="1" applyAlignment="1">
      <alignment horizontal="center"/>
    </xf>
    <xf numFmtId="165" fontId="9" fillId="3" borderId="5" xfId="0" applyNumberFormat="1" applyFont="1" applyFill="1" applyBorder="1" applyAlignment="1">
      <alignment horizontal="center"/>
    </xf>
    <xf numFmtId="165" fontId="9" fillId="3" borderId="7" xfId="0" applyNumberFormat="1" applyFont="1" applyFill="1" applyBorder="1" applyAlignment="1">
      <alignment horizontal="center"/>
    </xf>
    <xf numFmtId="0" fontId="9" fillId="3" borderId="5" xfId="0" applyFont="1" applyFill="1" applyBorder="1" applyAlignment="1" applyProtection="1">
      <alignment horizontal="center"/>
      <protection locked="0"/>
    </xf>
    <xf numFmtId="0" fontId="9" fillId="3" borderId="7" xfId="0" applyFont="1" applyFill="1" applyBorder="1" applyAlignment="1" applyProtection="1">
      <alignment horizontal="center"/>
      <protection locked="0"/>
    </xf>
    <xf numFmtId="166" fontId="9" fillId="3" borderId="5" xfId="0" applyNumberFormat="1" applyFont="1" applyFill="1" applyBorder="1" applyAlignment="1" applyProtection="1">
      <alignment horizontal="center"/>
      <protection hidden="1"/>
    </xf>
    <xf numFmtId="164" fontId="0" fillId="0" borderId="5" xfId="0" applyNumberFormat="1" applyBorder="1" applyAlignment="1">
      <alignment horizontal="center" vertical="center"/>
    </xf>
    <xf numFmtId="164" fontId="0" fillId="0" borderId="7" xfId="0" applyNumberFormat="1" applyBorder="1" applyAlignment="1">
      <alignment horizontal="center" vertical="center"/>
    </xf>
  </cellXfs>
  <cellStyles count="3">
    <cellStyle name="Currency" xfId="2" builtinId="4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literature@orscna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CB788B-7580-46BF-8780-DF4C0963DFA5}">
  <sheetPr>
    <pageSetUpPr fitToPage="1"/>
  </sheetPr>
  <dimension ref="A1:R276"/>
  <sheetViews>
    <sheetView tabSelected="1" topLeftCell="A243" zoomScaleNormal="100" workbookViewId="0">
      <selection activeCell="A273" sqref="A273:O273"/>
    </sheetView>
  </sheetViews>
  <sheetFormatPr baseColWidth="10" defaultColWidth="8.83203125" defaultRowHeight="15" x14ac:dyDescent="0.2"/>
  <cols>
    <col min="7" max="7" width="11.6640625" customWidth="1"/>
  </cols>
  <sheetData>
    <row r="1" spans="1:15" ht="19" x14ac:dyDescent="0.3">
      <c r="A1" s="17"/>
      <c r="B1" s="17"/>
      <c r="C1" s="17"/>
    </row>
    <row r="2" spans="1:15" ht="20" thickBot="1" x14ac:dyDescent="0.35">
      <c r="A2" s="17"/>
      <c r="B2" s="17"/>
      <c r="C2" s="17"/>
    </row>
    <row r="3" spans="1:15" ht="14.5" customHeight="1" thickTop="1" x14ac:dyDescent="0.2">
      <c r="A3" s="175" t="s">
        <v>29</v>
      </c>
      <c r="B3" s="176"/>
      <c r="C3" s="176"/>
      <c r="D3" s="176"/>
      <c r="E3" s="176"/>
      <c r="F3" s="176"/>
      <c r="G3" s="176"/>
      <c r="H3" s="176"/>
      <c r="I3" s="176"/>
      <c r="J3" s="176"/>
      <c r="K3" s="176"/>
      <c r="L3" s="176"/>
      <c r="M3" s="176"/>
      <c r="N3" s="176"/>
      <c r="O3" s="177"/>
    </row>
    <row r="4" spans="1:15" ht="14.5" customHeight="1" thickBot="1" x14ac:dyDescent="0.25">
      <c r="A4" s="178"/>
      <c r="B4" s="179"/>
      <c r="C4" s="179"/>
      <c r="D4" s="179"/>
      <c r="E4" s="179"/>
      <c r="F4" s="179"/>
      <c r="G4" s="179"/>
      <c r="H4" s="179"/>
      <c r="I4" s="179"/>
      <c r="J4" s="179"/>
      <c r="K4" s="179"/>
      <c r="L4" s="179"/>
      <c r="M4" s="179"/>
      <c r="N4" s="180"/>
      <c r="O4" s="181"/>
    </row>
    <row r="5" spans="1:15" ht="22" thickBot="1" x14ac:dyDescent="0.3">
      <c r="A5" s="184" t="s">
        <v>23</v>
      </c>
      <c r="B5" s="170"/>
      <c r="C5" s="170"/>
      <c r="D5" s="170"/>
      <c r="E5" s="170"/>
      <c r="F5" s="170"/>
      <c r="G5" s="170"/>
      <c r="H5" s="173" t="s">
        <v>24</v>
      </c>
      <c r="I5" s="174"/>
      <c r="J5" s="169" t="s">
        <v>26</v>
      </c>
      <c r="K5" s="170"/>
      <c r="L5" s="173" t="s">
        <v>25</v>
      </c>
      <c r="M5" s="174"/>
      <c r="N5" s="182" t="s">
        <v>27</v>
      </c>
      <c r="O5" s="183"/>
    </row>
    <row r="6" spans="1:15" ht="17" thickBot="1" x14ac:dyDescent="0.25">
      <c r="A6" s="131" t="s">
        <v>0</v>
      </c>
      <c r="B6" s="132"/>
      <c r="C6" s="132"/>
      <c r="D6" s="132"/>
      <c r="E6" s="132"/>
      <c r="F6" s="132"/>
      <c r="G6" s="132"/>
      <c r="H6" s="149" t="s">
        <v>31</v>
      </c>
      <c r="I6" s="150"/>
      <c r="J6" s="160"/>
      <c r="K6" s="161"/>
      <c r="L6" s="167">
        <v>23.5</v>
      </c>
      <c r="M6" s="168"/>
      <c r="N6" s="151">
        <f t="shared" ref="N6" si="0">SUM(J6*L6)</f>
        <v>0</v>
      </c>
      <c r="O6" s="152"/>
    </row>
    <row r="7" spans="1:15" ht="17" thickBot="1" x14ac:dyDescent="0.25">
      <c r="A7" s="131" t="s">
        <v>1</v>
      </c>
      <c r="B7" s="132"/>
      <c r="C7" s="132"/>
      <c r="D7" s="132"/>
      <c r="E7" s="132"/>
      <c r="F7" s="132"/>
      <c r="G7" s="132"/>
      <c r="H7" s="149" t="s">
        <v>32</v>
      </c>
      <c r="I7" s="150"/>
      <c r="J7" s="160"/>
      <c r="K7" s="161"/>
      <c r="L7" s="167">
        <v>31.95</v>
      </c>
      <c r="M7" s="168"/>
      <c r="N7" s="151">
        <f t="shared" ref="N7:N30" si="1">SUM(J7*L7)</f>
        <v>0</v>
      </c>
      <c r="O7" s="152"/>
    </row>
    <row r="8" spans="1:15" ht="16.25" customHeight="1" thickBot="1" x14ac:dyDescent="0.25">
      <c r="A8" s="171" t="s">
        <v>2</v>
      </c>
      <c r="B8" s="172"/>
      <c r="C8" s="172"/>
      <c r="D8" s="172"/>
      <c r="E8" s="172"/>
      <c r="F8" s="172"/>
      <c r="G8" s="172"/>
      <c r="H8" s="149" t="s">
        <v>33</v>
      </c>
      <c r="I8" s="150"/>
      <c r="J8" s="160"/>
      <c r="K8" s="161"/>
      <c r="L8" s="167">
        <v>23.5</v>
      </c>
      <c r="M8" s="168"/>
      <c r="N8" s="151">
        <f t="shared" si="1"/>
        <v>0</v>
      </c>
      <c r="O8" s="152"/>
    </row>
    <row r="9" spans="1:15" ht="17" thickBot="1" x14ac:dyDescent="0.25">
      <c r="A9" s="165" t="s">
        <v>3</v>
      </c>
      <c r="B9" s="166"/>
      <c r="C9" s="166"/>
      <c r="D9" s="166"/>
      <c r="E9" s="166"/>
      <c r="F9" s="166"/>
      <c r="G9" s="166"/>
      <c r="H9" s="149">
        <v>1102</v>
      </c>
      <c r="I9" s="150"/>
      <c r="J9" s="160"/>
      <c r="K9" s="161"/>
      <c r="L9" s="167">
        <v>23.5</v>
      </c>
      <c r="M9" s="168"/>
      <c r="N9" s="151">
        <f t="shared" si="1"/>
        <v>0</v>
      </c>
      <c r="O9" s="152"/>
    </row>
    <row r="10" spans="1:15" ht="17" thickBot="1" x14ac:dyDescent="0.25">
      <c r="A10" s="131" t="s">
        <v>292</v>
      </c>
      <c r="B10" s="132"/>
      <c r="C10" s="132"/>
      <c r="D10" s="132"/>
      <c r="E10" s="132"/>
      <c r="F10" s="132"/>
      <c r="G10" s="132"/>
      <c r="H10" s="149">
        <v>1106</v>
      </c>
      <c r="I10" s="150"/>
      <c r="J10" s="160"/>
      <c r="K10" s="161"/>
      <c r="L10" s="167">
        <v>23.5</v>
      </c>
      <c r="M10" s="168"/>
      <c r="N10" s="151">
        <f t="shared" si="1"/>
        <v>0</v>
      </c>
      <c r="O10" s="152"/>
    </row>
    <row r="11" spans="1:15" ht="17" thickBot="1" x14ac:dyDescent="0.25">
      <c r="A11" s="131" t="s">
        <v>4</v>
      </c>
      <c r="B11" s="132"/>
      <c r="C11" s="132"/>
      <c r="D11" s="132"/>
      <c r="E11" s="132"/>
      <c r="F11" s="132"/>
      <c r="G11" s="132"/>
      <c r="H11" s="149">
        <v>1107</v>
      </c>
      <c r="I11" s="150"/>
      <c r="J11" s="160"/>
      <c r="K11" s="161"/>
      <c r="L11" s="167">
        <v>53.25</v>
      </c>
      <c r="M11" s="168"/>
      <c r="N11" s="151">
        <f t="shared" si="1"/>
        <v>0</v>
      </c>
      <c r="O11" s="152"/>
    </row>
    <row r="12" spans="1:15" ht="17" thickBot="1" x14ac:dyDescent="0.25">
      <c r="A12" s="131" t="s">
        <v>5</v>
      </c>
      <c r="B12" s="132"/>
      <c r="C12" s="132"/>
      <c r="D12" s="132"/>
      <c r="E12" s="132"/>
      <c r="F12" s="132"/>
      <c r="G12" s="132"/>
      <c r="H12" s="149" t="s">
        <v>34</v>
      </c>
      <c r="I12" s="150"/>
      <c r="J12" s="160"/>
      <c r="K12" s="161"/>
      <c r="L12" s="167">
        <v>20.85</v>
      </c>
      <c r="M12" s="168"/>
      <c r="N12" s="151">
        <f t="shared" si="1"/>
        <v>0</v>
      </c>
      <c r="O12" s="152"/>
    </row>
    <row r="13" spans="1:15" ht="17" thickBot="1" x14ac:dyDescent="0.25">
      <c r="A13" s="133" t="s">
        <v>6</v>
      </c>
      <c r="B13" s="134"/>
      <c r="C13" s="134"/>
      <c r="D13" s="134"/>
      <c r="E13" s="134"/>
      <c r="F13" s="134"/>
      <c r="G13" s="134"/>
      <c r="H13" s="149">
        <v>1110</v>
      </c>
      <c r="I13" s="150"/>
      <c r="J13" s="160"/>
      <c r="K13" s="161"/>
      <c r="L13" s="167">
        <v>22.4</v>
      </c>
      <c r="M13" s="168"/>
      <c r="N13" s="151">
        <f t="shared" si="1"/>
        <v>0</v>
      </c>
      <c r="O13" s="152"/>
    </row>
    <row r="14" spans="1:15" ht="17" thickBot="1" x14ac:dyDescent="0.25">
      <c r="A14" s="65" t="s">
        <v>326</v>
      </c>
      <c r="B14" s="66"/>
      <c r="C14" s="66"/>
      <c r="D14" s="66" t="s">
        <v>327</v>
      </c>
      <c r="E14" s="66"/>
      <c r="F14" s="66"/>
      <c r="G14" s="66"/>
      <c r="H14" s="337" t="s">
        <v>328</v>
      </c>
      <c r="I14" s="338"/>
      <c r="J14" s="341"/>
      <c r="K14" s="342"/>
      <c r="L14" s="339">
        <v>30</v>
      </c>
      <c r="M14" s="340"/>
      <c r="N14" s="343">
        <f>SUM(J14*L14)</f>
        <v>0</v>
      </c>
      <c r="O14" s="142"/>
    </row>
    <row r="15" spans="1:15" ht="17" thickBot="1" x14ac:dyDescent="0.25">
      <c r="A15" s="131" t="s">
        <v>7</v>
      </c>
      <c r="B15" s="132"/>
      <c r="C15" s="132"/>
      <c r="D15" s="132"/>
      <c r="E15" s="132"/>
      <c r="F15" s="132"/>
      <c r="G15" s="132"/>
      <c r="H15" s="149" t="s">
        <v>35</v>
      </c>
      <c r="I15" s="150"/>
      <c r="J15" s="160"/>
      <c r="K15" s="161"/>
      <c r="L15" s="167">
        <v>18.45</v>
      </c>
      <c r="M15" s="168"/>
      <c r="N15" s="151">
        <f t="shared" si="1"/>
        <v>0</v>
      </c>
      <c r="O15" s="152"/>
    </row>
    <row r="16" spans="1:15" ht="17" thickBot="1" x14ac:dyDescent="0.25">
      <c r="A16" s="131" t="s">
        <v>8</v>
      </c>
      <c r="B16" s="132"/>
      <c r="C16" s="132"/>
      <c r="D16" s="132"/>
      <c r="E16" s="132"/>
      <c r="F16" s="132"/>
      <c r="G16" s="132"/>
      <c r="H16" s="149">
        <v>1113</v>
      </c>
      <c r="I16" s="150"/>
      <c r="J16" s="160"/>
      <c r="K16" s="161"/>
      <c r="L16" s="167">
        <v>19.2</v>
      </c>
      <c r="M16" s="168"/>
      <c r="N16" s="151">
        <f t="shared" si="1"/>
        <v>0</v>
      </c>
      <c r="O16" s="152"/>
    </row>
    <row r="17" spans="1:18" ht="17" thickBot="1" x14ac:dyDescent="0.25">
      <c r="A17" s="131" t="s">
        <v>9</v>
      </c>
      <c r="B17" s="132"/>
      <c r="C17" s="132"/>
      <c r="D17" s="132"/>
      <c r="E17" s="132"/>
      <c r="F17" s="132"/>
      <c r="G17" s="132"/>
      <c r="H17" s="149">
        <v>1114</v>
      </c>
      <c r="I17" s="150"/>
      <c r="J17" s="160"/>
      <c r="K17" s="161"/>
      <c r="L17" s="167">
        <v>35.65</v>
      </c>
      <c r="M17" s="168"/>
      <c r="N17" s="151">
        <f t="shared" si="1"/>
        <v>0</v>
      </c>
      <c r="O17" s="152"/>
    </row>
    <row r="18" spans="1:18" ht="17" thickBot="1" x14ac:dyDescent="0.25">
      <c r="A18" s="131" t="s">
        <v>10</v>
      </c>
      <c r="B18" s="132"/>
      <c r="C18" s="132"/>
      <c r="D18" s="132"/>
      <c r="E18" s="132"/>
      <c r="F18" s="132"/>
      <c r="G18" s="132"/>
      <c r="H18" s="149">
        <v>1121</v>
      </c>
      <c r="I18" s="150"/>
      <c r="J18" s="160"/>
      <c r="K18" s="161"/>
      <c r="L18" s="167">
        <v>22.5</v>
      </c>
      <c r="M18" s="168"/>
      <c r="N18" s="151">
        <f t="shared" si="1"/>
        <v>0</v>
      </c>
      <c r="O18" s="152"/>
    </row>
    <row r="19" spans="1:18" ht="17" thickBot="1" x14ac:dyDescent="0.25">
      <c r="A19" s="131" t="s">
        <v>11</v>
      </c>
      <c r="B19" s="132"/>
      <c r="C19" s="132"/>
      <c r="D19" s="132"/>
      <c r="E19" s="132"/>
      <c r="F19" s="132"/>
      <c r="G19" s="132"/>
      <c r="H19" s="149" t="s">
        <v>36</v>
      </c>
      <c r="I19" s="150"/>
      <c r="J19" s="160"/>
      <c r="K19" s="161"/>
      <c r="L19" s="167">
        <v>16.850000000000001</v>
      </c>
      <c r="M19" s="168"/>
      <c r="N19" s="151">
        <f t="shared" si="1"/>
        <v>0</v>
      </c>
      <c r="O19" s="152"/>
    </row>
    <row r="20" spans="1:18" ht="17" thickBot="1" x14ac:dyDescent="0.25">
      <c r="A20" s="131" t="s">
        <v>12</v>
      </c>
      <c r="B20" s="132"/>
      <c r="C20" s="132"/>
      <c r="D20" s="132"/>
      <c r="E20" s="132"/>
      <c r="F20" s="132"/>
      <c r="G20" s="132"/>
      <c r="H20" s="149" t="s">
        <v>37</v>
      </c>
      <c r="I20" s="150"/>
      <c r="J20" s="160"/>
      <c r="K20" s="161"/>
      <c r="L20" s="167">
        <v>18.45</v>
      </c>
      <c r="M20" s="168"/>
      <c r="N20" s="151">
        <f t="shared" si="1"/>
        <v>0</v>
      </c>
      <c r="O20" s="152"/>
    </row>
    <row r="21" spans="1:18" ht="17" thickBot="1" x14ac:dyDescent="0.25">
      <c r="A21" s="131" t="s">
        <v>13</v>
      </c>
      <c r="B21" s="132"/>
      <c r="C21" s="132"/>
      <c r="D21" s="132"/>
      <c r="E21" s="132"/>
      <c r="F21" s="132"/>
      <c r="G21" s="132"/>
      <c r="H21" s="149" t="s">
        <v>38</v>
      </c>
      <c r="I21" s="150"/>
      <c r="J21" s="160"/>
      <c r="K21" s="161"/>
      <c r="L21" s="167">
        <v>26.1</v>
      </c>
      <c r="M21" s="168"/>
      <c r="N21" s="151">
        <f t="shared" si="1"/>
        <v>0</v>
      </c>
      <c r="O21" s="152"/>
    </row>
    <row r="22" spans="1:18" ht="17" thickBot="1" x14ac:dyDescent="0.25">
      <c r="A22" s="131" t="s">
        <v>14</v>
      </c>
      <c r="B22" s="132"/>
      <c r="C22" s="132"/>
      <c r="D22" s="132"/>
      <c r="E22" s="132"/>
      <c r="F22" s="132"/>
      <c r="G22" s="132"/>
      <c r="H22" s="149" t="s">
        <v>39</v>
      </c>
      <c r="I22" s="150"/>
      <c r="J22" s="160"/>
      <c r="K22" s="161"/>
      <c r="L22" s="167">
        <v>18.45</v>
      </c>
      <c r="M22" s="168"/>
      <c r="N22" s="151">
        <f t="shared" si="1"/>
        <v>0</v>
      </c>
      <c r="O22" s="152"/>
    </row>
    <row r="23" spans="1:18" ht="17" thickBot="1" x14ac:dyDescent="0.25">
      <c r="A23" s="131" t="s">
        <v>15</v>
      </c>
      <c r="B23" s="132"/>
      <c r="C23" s="132"/>
      <c r="D23" s="132"/>
      <c r="E23" s="132"/>
      <c r="F23" s="132"/>
      <c r="G23" s="132"/>
      <c r="H23" s="149">
        <v>1144</v>
      </c>
      <c r="I23" s="150"/>
      <c r="J23" s="160"/>
      <c r="K23" s="161"/>
      <c r="L23" s="167">
        <v>10</v>
      </c>
      <c r="M23" s="168"/>
      <c r="N23" s="151">
        <f t="shared" si="1"/>
        <v>0</v>
      </c>
      <c r="O23" s="152"/>
    </row>
    <row r="24" spans="1:18" ht="17" thickBot="1" x14ac:dyDescent="0.25">
      <c r="A24" s="131" t="s">
        <v>16</v>
      </c>
      <c r="B24" s="132"/>
      <c r="C24" s="132"/>
      <c r="D24" s="132"/>
      <c r="E24" s="132"/>
      <c r="F24" s="132"/>
      <c r="G24" s="132"/>
      <c r="H24" s="149">
        <v>1150</v>
      </c>
      <c r="I24" s="150"/>
      <c r="J24" s="160"/>
      <c r="K24" s="161"/>
      <c r="L24" s="167">
        <v>20</v>
      </c>
      <c r="M24" s="168"/>
      <c r="N24" s="151">
        <f t="shared" si="1"/>
        <v>0</v>
      </c>
      <c r="O24" s="152"/>
    </row>
    <row r="25" spans="1:18" ht="17" thickBot="1" x14ac:dyDescent="0.25">
      <c r="A25" s="131" t="s">
        <v>17</v>
      </c>
      <c r="B25" s="132"/>
      <c r="C25" s="132"/>
      <c r="D25" s="132"/>
      <c r="E25" s="132"/>
      <c r="F25" s="132"/>
      <c r="G25" s="132"/>
      <c r="H25" s="149">
        <v>1151</v>
      </c>
      <c r="I25" s="150"/>
      <c r="J25" s="160"/>
      <c r="K25" s="161"/>
      <c r="L25" s="167">
        <v>20</v>
      </c>
      <c r="M25" s="168"/>
      <c r="N25" s="151">
        <f t="shared" si="1"/>
        <v>0</v>
      </c>
      <c r="O25" s="152"/>
    </row>
    <row r="26" spans="1:18" ht="17" thickBot="1" x14ac:dyDescent="0.25">
      <c r="A26" s="131" t="s">
        <v>18</v>
      </c>
      <c r="B26" s="132"/>
      <c r="C26" s="132"/>
      <c r="D26" s="132"/>
      <c r="E26" s="132"/>
      <c r="F26" s="132"/>
      <c r="G26" s="132"/>
      <c r="H26" s="149">
        <v>1155</v>
      </c>
      <c r="I26" s="150"/>
      <c r="J26" s="160"/>
      <c r="K26" s="161"/>
      <c r="L26" s="167">
        <v>25.85</v>
      </c>
      <c r="M26" s="168"/>
      <c r="N26" s="151">
        <f t="shared" si="1"/>
        <v>0</v>
      </c>
      <c r="O26" s="152"/>
    </row>
    <row r="27" spans="1:18" ht="17" thickBot="1" x14ac:dyDescent="0.25">
      <c r="A27" s="131" t="s">
        <v>19</v>
      </c>
      <c r="B27" s="132"/>
      <c r="C27" s="132"/>
      <c r="D27" s="132"/>
      <c r="E27" s="132"/>
      <c r="F27" s="132"/>
      <c r="G27" s="132"/>
      <c r="H27" s="149">
        <v>1201</v>
      </c>
      <c r="I27" s="150"/>
      <c r="J27" s="160"/>
      <c r="K27" s="161"/>
      <c r="L27" s="167">
        <v>20</v>
      </c>
      <c r="M27" s="168"/>
      <c r="N27" s="151">
        <f t="shared" si="1"/>
        <v>0</v>
      </c>
      <c r="O27" s="152"/>
    </row>
    <row r="28" spans="1:18" ht="17" thickBot="1" x14ac:dyDescent="0.25">
      <c r="A28" s="131" t="s">
        <v>20</v>
      </c>
      <c r="B28" s="132"/>
      <c r="C28" s="132"/>
      <c r="D28" s="132"/>
      <c r="E28" s="132"/>
      <c r="F28" s="132"/>
      <c r="G28" s="132"/>
      <c r="H28" s="149">
        <v>1202</v>
      </c>
      <c r="I28" s="150"/>
      <c r="J28" s="160"/>
      <c r="K28" s="161"/>
      <c r="L28" s="167">
        <v>20</v>
      </c>
      <c r="M28" s="168"/>
      <c r="N28" s="151">
        <f t="shared" si="1"/>
        <v>0</v>
      </c>
      <c r="O28" s="152"/>
      <c r="R28" s="52"/>
    </row>
    <row r="29" spans="1:18" ht="17" thickBot="1" x14ac:dyDescent="0.25">
      <c r="A29" s="131" t="s">
        <v>21</v>
      </c>
      <c r="B29" s="132"/>
      <c r="C29" s="132"/>
      <c r="D29" s="132"/>
      <c r="E29" s="132"/>
      <c r="F29" s="132"/>
      <c r="G29" s="132"/>
      <c r="H29" s="149" t="s">
        <v>40</v>
      </c>
      <c r="I29" s="150"/>
      <c r="J29" s="160"/>
      <c r="K29" s="161"/>
      <c r="L29" s="167">
        <v>17.399999999999999</v>
      </c>
      <c r="M29" s="168"/>
      <c r="N29" s="151">
        <f t="shared" si="1"/>
        <v>0</v>
      </c>
      <c r="O29" s="152"/>
    </row>
    <row r="30" spans="1:18" ht="17" thickBot="1" x14ac:dyDescent="0.25">
      <c r="A30" s="165" t="s">
        <v>22</v>
      </c>
      <c r="B30" s="166"/>
      <c r="C30" s="166"/>
      <c r="D30" s="166"/>
      <c r="E30" s="166"/>
      <c r="F30" s="166"/>
      <c r="G30" s="166"/>
      <c r="H30" s="149">
        <v>1501</v>
      </c>
      <c r="I30" s="150"/>
      <c r="J30" s="160"/>
      <c r="K30" s="161"/>
      <c r="L30" s="167">
        <v>22.5</v>
      </c>
      <c r="M30" s="168"/>
      <c r="N30" s="151">
        <f t="shared" si="1"/>
        <v>0</v>
      </c>
      <c r="O30" s="152"/>
    </row>
    <row r="31" spans="1:18" ht="16.5" customHeight="1" thickBot="1" x14ac:dyDescent="0.25">
      <c r="A31" s="147" t="s">
        <v>315</v>
      </c>
      <c r="B31" s="148"/>
      <c r="C31" s="148"/>
      <c r="D31" s="148"/>
      <c r="E31" s="148"/>
      <c r="F31" s="148"/>
      <c r="G31" s="148"/>
      <c r="H31" s="143">
        <v>9425</v>
      </c>
      <c r="I31" s="143"/>
      <c r="J31" s="144"/>
      <c r="K31" s="144"/>
      <c r="L31" s="145">
        <v>30</v>
      </c>
      <c r="M31" s="146"/>
      <c r="N31" s="141">
        <f t="shared" ref="N31" si="2">SUM(J31*L31)</f>
        <v>0</v>
      </c>
      <c r="O31" s="142"/>
    </row>
    <row r="32" spans="1:18" ht="14.5" customHeight="1" x14ac:dyDescent="0.2">
      <c r="A32" s="136" t="s">
        <v>28</v>
      </c>
      <c r="B32" s="137"/>
      <c r="C32" s="137"/>
      <c r="D32" s="137"/>
      <c r="E32" s="137"/>
      <c r="F32" s="137"/>
      <c r="G32" s="137"/>
      <c r="H32" s="137"/>
      <c r="I32" s="137"/>
      <c r="J32" s="124"/>
      <c r="K32" s="124"/>
      <c r="L32" s="137"/>
      <c r="M32" s="137"/>
      <c r="N32" s="137"/>
      <c r="O32" s="138"/>
    </row>
    <row r="33" spans="1:15" ht="15" customHeight="1" thickBot="1" x14ac:dyDescent="0.25">
      <c r="A33" s="139"/>
      <c r="B33" s="140"/>
      <c r="C33" s="140"/>
      <c r="D33" s="140"/>
      <c r="E33" s="140"/>
      <c r="F33" s="140"/>
      <c r="G33" s="140"/>
      <c r="H33" s="140"/>
      <c r="I33" s="140"/>
      <c r="J33" s="140"/>
      <c r="K33" s="140"/>
      <c r="L33" s="140"/>
      <c r="M33" s="140"/>
      <c r="N33" s="124"/>
      <c r="O33" s="125"/>
    </row>
    <row r="34" spans="1:15" ht="17" thickBot="1" x14ac:dyDescent="0.25">
      <c r="A34" s="185" t="s">
        <v>41</v>
      </c>
      <c r="B34" s="186"/>
      <c r="C34" s="186"/>
      <c r="D34" s="186"/>
      <c r="E34" s="186"/>
      <c r="F34" s="186"/>
      <c r="G34" s="186"/>
      <c r="H34" s="78" t="s">
        <v>51</v>
      </c>
      <c r="I34" s="79"/>
      <c r="J34" s="80"/>
      <c r="K34" s="81"/>
      <c r="L34" s="82">
        <v>3.75</v>
      </c>
      <c r="M34" s="83"/>
      <c r="N34" s="84">
        <f t="shared" ref="N34:N44" si="3">SUM(J34*L34)</f>
        <v>0</v>
      </c>
      <c r="O34" s="85"/>
    </row>
    <row r="35" spans="1:15" ht="17" thickBot="1" x14ac:dyDescent="0.25">
      <c r="A35" s="76" t="s">
        <v>42</v>
      </c>
      <c r="B35" s="77"/>
      <c r="C35" s="77"/>
      <c r="D35" s="77"/>
      <c r="E35" s="77"/>
      <c r="F35" s="77"/>
      <c r="G35" s="77"/>
      <c r="H35" s="78" t="s">
        <v>52</v>
      </c>
      <c r="I35" s="79"/>
      <c r="J35" s="193"/>
      <c r="K35" s="194"/>
      <c r="L35" s="82">
        <v>3.65</v>
      </c>
      <c r="M35" s="83"/>
      <c r="N35" s="84">
        <f t="shared" si="3"/>
        <v>0</v>
      </c>
      <c r="O35" s="85"/>
    </row>
    <row r="36" spans="1:15" ht="17" thickBot="1" x14ac:dyDescent="0.25">
      <c r="A36" s="187" t="s">
        <v>43</v>
      </c>
      <c r="B36" s="188"/>
      <c r="C36" s="188"/>
      <c r="D36" s="188"/>
      <c r="E36" s="188"/>
      <c r="F36" s="188"/>
      <c r="G36" s="188"/>
      <c r="H36" s="149" t="s">
        <v>53</v>
      </c>
      <c r="I36" s="150"/>
      <c r="J36" s="160"/>
      <c r="K36" s="161"/>
      <c r="L36" s="167">
        <v>1.2</v>
      </c>
      <c r="M36" s="168"/>
      <c r="N36" s="151">
        <f t="shared" si="3"/>
        <v>0</v>
      </c>
      <c r="O36" s="152"/>
    </row>
    <row r="37" spans="1:15" ht="17" thickBot="1" x14ac:dyDescent="0.25">
      <c r="A37" s="189" t="s">
        <v>44</v>
      </c>
      <c r="B37" s="190"/>
      <c r="C37" s="190"/>
      <c r="D37" s="190"/>
      <c r="E37" s="190"/>
      <c r="F37" s="190"/>
      <c r="G37" s="190"/>
      <c r="H37" s="78" t="s">
        <v>54</v>
      </c>
      <c r="I37" s="79"/>
      <c r="J37" s="193"/>
      <c r="K37" s="194"/>
      <c r="L37" s="82">
        <v>1.2</v>
      </c>
      <c r="M37" s="83"/>
      <c r="N37" s="84">
        <f t="shared" si="3"/>
        <v>0</v>
      </c>
      <c r="O37" s="85"/>
    </row>
    <row r="38" spans="1:15" ht="17" thickBot="1" x14ac:dyDescent="0.25">
      <c r="A38" s="191" t="s">
        <v>45</v>
      </c>
      <c r="B38" s="192"/>
      <c r="C38" s="192"/>
      <c r="D38" s="192"/>
      <c r="E38" s="192"/>
      <c r="F38" s="192"/>
      <c r="G38" s="192"/>
      <c r="H38" s="78" t="s">
        <v>55</v>
      </c>
      <c r="I38" s="79"/>
      <c r="J38" s="193"/>
      <c r="K38" s="194"/>
      <c r="L38" s="82">
        <v>1.75</v>
      </c>
      <c r="M38" s="83"/>
      <c r="N38" s="84">
        <f t="shared" si="3"/>
        <v>0</v>
      </c>
      <c r="O38" s="85"/>
    </row>
    <row r="39" spans="1:15" ht="17" thickBot="1" x14ac:dyDescent="0.25">
      <c r="A39" s="76" t="s">
        <v>46</v>
      </c>
      <c r="B39" s="77"/>
      <c r="C39" s="77"/>
      <c r="D39" s="77"/>
      <c r="E39" s="77"/>
      <c r="F39" s="77"/>
      <c r="G39" s="77"/>
      <c r="H39" s="78" t="s">
        <v>56</v>
      </c>
      <c r="I39" s="79"/>
      <c r="J39" s="193"/>
      <c r="K39" s="194"/>
      <c r="L39" s="82">
        <v>1.7</v>
      </c>
      <c r="M39" s="83"/>
      <c r="N39" s="84">
        <f t="shared" si="3"/>
        <v>0</v>
      </c>
      <c r="O39" s="85"/>
    </row>
    <row r="40" spans="1:15" ht="17" thickBot="1" x14ac:dyDescent="0.25">
      <c r="A40" s="189" t="s">
        <v>47</v>
      </c>
      <c r="B40" s="190"/>
      <c r="C40" s="190"/>
      <c r="D40" s="190"/>
      <c r="E40" s="190"/>
      <c r="F40" s="190"/>
      <c r="G40" s="190"/>
      <c r="H40" s="78" t="s">
        <v>57</v>
      </c>
      <c r="I40" s="79"/>
      <c r="J40" s="193"/>
      <c r="K40" s="194"/>
      <c r="L40" s="82">
        <v>1.7</v>
      </c>
      <c r="M40" s="83"/>
      <c r="N40" s="84">
        <f t="shared" si="3"/>
        <v>0</v>
      </c>
      <c r="O40" s="85"/>
    </row>
    <row r="41" spans="1:15" ht="17" thickBot="1" x14ac:dyDescent="0.25">
      <c r="A41" s="76" t="s">
        <v>48</v>
      </c>
      <c r="B41" s="77"/>
      <c r="C41" s="77"/>
      <c r="D41" s="77"/>
      <c r="E41" s="77"/>
      <c r="F41" s="77"/>
      <c r="G41" s="77"/>
      <c r="H41" s="78" t="s">
        <v>58</v>
      </c>
      <c r="I41" s="79"/>
      <c r="J41" s="195"/>
      <c r="K41" s="196"/>
      <c r="L41" s="82">
        <v>5.0999999999999996</v>
      </c>
      <c r="M41" s="83"/>
      <c r="N41" s="84">
        <f t="shared" si="3"/>
        <v>0</v>
      </c>
      <c r="O41" s="85"/>
    </row>
    <row r="42" spans="1:15" ht="17" thickBot="1" x14ac:dyDescent="0.25">
      <c r="A42" s="76" t="s">
        <v>293</v>
      </c>
      <c r="B42" s="77"/>
      <c r="C42" s="77"/>
      <c r="D42" s="77"/>
      <c r="E42" s="77"/>
      <c r="F42" s="77"/>
      <c r="G42" s="77"/>
      <c r="H42" s="78">
        <v>1604</v>
      </c>
      <c r="I42" s="79"/>
      <c r="J42" s="80"/>
      <c r="K42" s="81"/>
      <c r="L42" s="82">
        <v>0.7</v>
      </c>
      <c r="M42" s="83"/>
      <c r="N42" s="84">
        <f t="shared" si="3"/>
        <v>0</v>
      </c>
      <c r="O42" s="85"/>
    </row>
    <row r="43" spans="1:15" ht="16" x14ac:dyDescent="0.2">
      <c r="A43" s="76" t="s">
        <v>49</v>
      </c>
      <c r="B43" s="77"/>
      <c r="C43" s="77"/>
      <c r="D43" s="77"/>
      <c r="E43" s="77"/>
      <c r="F43" s="77"/>
      <c r="G43" s="77"/>
      <c r="H43" s="78" t="s">
        <v>59</v>
      </c>
      <c r="I43" s="79"/>
      <c r="J43" s="193"/>
      <c r="K43" s="194"/>
      <c r="L43" s="82">
        <v>1.45</v>
      </c>
      <c r="M43" s="83"/>
      <c r="N43" s="84">
        <f t="shared" si="3"/>
        <v>0</v>
      </c>
      <c r="O43" s="85"/>
    </row>
    <row r="44" spans="1:15" ht="17" thickBot="1" x14ac:dyDescent="0.25">
      <c r="A44" s="219" t="s">
        <v>50</v>
      </c>
      <c r="B44" s="220"/>
      <c r="C44" s="220"/>
      <c r="D44" s="220"/>
      <c r="E44" s="220"/>
      <c r="F44" s="220"/>
      <c r="G44" s="220"/>
      <c r="H44" s="217" t="s">
        <v>60</v>
      </c>
      <c r="I44" s="218"/>
      <c r="J44" s="215"/>
      <c r="K44" s="216"/>
      <c r="L44" s="213">
        <v>0.4</v>
      </c>
      <c r="M44" s="214"/>
      <c r="N44" s="84">
        <f t="shared" si="3"/>
        <v>0</v>
      </c>
      <c r="O44" s="85"/>
    </row>
    <row r="45" spans="1:15" ht="18" thickTop="1" x14ac:dyDescent="0.25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202" t="s">
        <v>93</v>
      </c>
      <c r="O45" s="203"/>
    </row>
    <row r="46" spans="1:15" ht="18" thickBot="1" x14ac:dyDescent="0.3">
      <c r="A46" s="201" t="s">
        <v>61</v>
      </c>
      <c r="B46" s="201"/>
      <c r="C46" s="201"/>
      <c r="D46" s="9"/>
      <c r="E46" s="9"/>
      <c r="F46" s="9"/>
      <c r="G46" s="9"/>
      <c r="H46" s="9"/>
      <c r="I46" s="9"/>
      <c r="J46" s="9"/>
      <c r="K46" s="9"/>
      <c r="L46" s="9"/>
      <c r="M46" s="9"/>
      <c r="N46" s="204">
        <f>SUM(N6:O31)+SUM(N34:O44)</f>
        <v>0</v>
      </c>
      <c r="O46" s="205"/>
    </row>
    <row r="47" spans="1:15" ht="17" thickBot="1" x14ac:dyDescent="0.3">
      <c r="A47" s="9"/>
      <c r="B47" s="197" t="s">
        <v>62</v>
      </c>
      <c r="C47" s="197"/>
      <c r="D47" s="197"/>
      <c r="E47" s="10"/>
      <c r="F47" s="10"/>
      <c r="G47" s="10"/>
      <c r="H47" s="9"/>
      <c r="I47" s="9"/>
      <c r="J47" s="9"/>
      <c r="K47" s="9"/>
      <c r="L47" s="9"/>
      <c r="M47" s="9"/>
      <c r="N47" s="9"/>
      <c r="O47" s="9"/>
    </row>
    <row r="48" spans="1:15" ht="16" x14ac:dyDescent="0.25">
      <c r="A48" s="11" t="s">
        <v>71</v>
      </c>
      <c r="B48" s="11" t="s">
        <v>122</v>
      </c>
      <c r="C48" s="9"/>
      <c r="D48" s="9"/>
      <c r="E48" s="9"/>
      <c r="F48" s="10"/>
      <c r="G48" s="10"/>
      <c r="H48" s="197" t="s">
        <v>72</v>
      </c>
      <c r="I48" s="197"/>
      <c r="J48" s="197"/>
      <c r="K48" s="9"/>
      <c r="L48" s="9"/>
      <c r="M48" s="9"/>
      <c r="N48" s="9"/>
      <c r="O48" s="9"/>
    </row>
    <row r="49" spans="1:15" x14ac:dyDescent="0.2">
      <c r="A49" s="11" t="s">
        <v>63</v>
      </c>
      <c r="B49" s="11" t="s">
        <v>114</v>
      </c>
      <c r="C49" s="11" t="s">
        <v>67</v>
      </c>
      <c r="D49" s="11" t="s">
        <v>118</v>
      </c>
      <c r="E49" s="11" t="s">
        <v>73</v>
      </c>
      <c r="F49" s="11" t="s">
        <v>94</v>
      </c>
      <c r="G49" s="11" t="s">
        <v>77</v>
      </c>
      <c r="H49" s="11" t="s">
        <v>77</v>
      </c>
      <c r="I49" s="11" t="s">
        <v>98</v>
      </c>
      <c r="J49" s="11" t="s">
        <v>81</v>
      </c>
      <c r="K49" s="11" t="s">
        <v>102</v>
      </c>
      <c r="L49" s="11" t="s">
        <v>85</v>
      </c>
      <c r="M49" s="11" t="s">
        <v>106</v>
      </c>
      <c r="N49" s="11" t="s">
        <v>89</v>
      </c>
      <c r="O49" s="11" t="s">
        <v>110</v>
      </c>
    </row>
    <row r="50" spans="1:15" x14ac:dyDescent="0.2">
      <c r="A50" s="11" t="s">
        <v>64</v>
      </c>
      <c r="B50" s="11" t="s">
        <v>115</v>
      </c>
      <c r="C50" s="11" t="s">
        <v>68</v>
      </c>
      <c r="D50" s="11" t="s">
        <v>119</v>
      </c>
      <c r="E50" s="11" t="s">
        <v>74</v>
      </c>
      <c r="F50" s="11" t="s">
        <v>95</v>
      </c>
      <c r="G50" s="11" t="s">
        <v>78</v>
      </c>
      <c r="H50" s="11" t="s">
        <v>78</v>
      </c>
      <c r="I50" s="11" t="s">
        <v>99</v>
      </c>
      <c r="J50" s="11" t="s">
        <v>82</v>
      </c>
      <c r="K50" s="11" t="s">
        <v>103</v>
      </c>
      <c r="L50" s="11" t="s">
        <v>86</v>
      </c>
      <c r="M50" s="11" t="s">
        <v>107</v>
      </c>
      <c r="N50" s="11" t="s">
        <v>90</v>
      </c>
      <c r="O50" s="11" t="s">
        <v>111</v>
      </c>
    </row>
    <row r="51" spans="1:15" x14ac:dyDescent="0.2">
      <c r="A51" s="11" t="s">
        <v>65</v>
      </c>
      <c r="B51" s="11" t="s">
        <v>116</v>
      </c>
      <c r="C51" s="11" t="s">
        <v>69</v>
      </c>
      <c r="D51" s="11" t="s">
        <v>120</v>
      </c>
      <c r="E51" s="11" t="s">
        <v>75</v>
      </c>
      <c r="F51" s="11" t="s">
        <v>96</v>
      </c>
      <c r="G51" s="11" t="s">
        <v>79</v>
      </c>
      <c r="H51" s="11" t="s">
        <v>79</v>
      </c>
      <c r="I51" s="11" t="s">
        <v>100</v>
      </c>
      <c r="J51" s="11" t="s">
        <v>83</v>
      </c>
      <c r="K51" s="11" t="s">
        <v>104</v>
      </c>
      <c r="L51" s="11" t="s">
        <v>87</v>
      </c>
      <c r="M51" s="11" t="s">
        <v>108</v>
      </c>
      <c r="N51" s="11" t="s">
        <v>91</v>
      </c>
      <c r="O51" s="11" t="s">
        <v>112</v>
      </c>
    </row>
    <row r="52" spans="1:15" x14ac:dyDescent="0.2">
      <c r="A52" s="11" t="s">
        <v>66</v>
      </c>
      <c r="B52" s="11" t="s">
        <v>117</v>
      </c>
      <c r="C52" s="11" t="s">
        <v>70</v>
      </c>
      <c r="D52" s="11" t="s">
        <v>121</v>
      </c>
      <c r="E52" s="11" t="s">
        <v>76</v>
      </c>
      <c r="F52" s="11" t="s">
        <v>97</v>
      </c>
      <c r="G52" s="11" t="s">
        <v>80</v>
      </c>
      <c r="H52" s="11" t="s">
        <v>80</v>
      </c>
      <c r="I52" s="11" t="s">
        <v>101</v>
      </c>
      <c r="J52" s="11" t="s">
        <v>84</v>
      </c>
      <c r="K52" s="11" t="s">
        <v>105</v>
      </c>
      <c r="L52" s="11" t="s">
        <v>88</v>
      </c>
      <c r="M52" s="11" t="s">
        <v>109</v>
      </c>
      <c r="N52" s="11" t="s">
        <v>92</v>
      </c>
      <c r="O52" s="11" t="s">
        <v>113</v>
      </c>
    </row>
    <row r="53" spans="1:15" x14ac:dyDescent="0.2">
      <c r="A53" s="11"/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</row>
    <row r="54" spans="1:15" ht="16" x14ac:dyDescent="0.25">
      <c r="A54" s="11"/>
      <c r="B54" s="197" t="s">
        <v>294</v>
      </c>
      <c r="C54" s="197"/>
      <c r="D54" s="197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</row>
    <row r="55" spans="1:15" x14ac:dyDescent="0.2">
      <c r="A55" s="11"/>
      <c r="B55" s="11"/>
      <c r="C55" s="212" t="s">
        <v>296</v>
      </c>
      <c r="D55" s="212"/>
      <c r="E55" s="211" t="s">
        <v>324</v>
      </c>
      <c r="F55" s="211"/>
      <c r="G55" s="11"/>
      <c r="H55" s="11"/>
      <c r="I55" s="11"/>
      <c r="J55" s="11"/>
      <c r="K55" s="11"/>
      <c r="L55" s="11"/>
      <c r="M55" s="11"/>
      <c r="N55" s="11"/>
      <c r="O55" s="11"/>
    </row>
    <row r="56" spans="1:15" x14ac:dyDescent="0.2">
      <c r="A56" s="11"/>
      <c r="B56" s="11"/>
      <c r="C56" s="211" t="s">
        <v>297</v>
      </c>
      <c r="D56" s="211"/>
      <c r="E56" s="11"/>
      <c r="F56" s="11" t="s">
        <v>302</v>
      </c>
      <c r="G56" s="11" t="s">
        <v>306</v>
      </c>
      <c r="H56" s="11"/>
      <c r="I56" s="11"/>
      <c r="J56" s="11"/>
      <c r="K56" s="11"/>
      <c r="L56" s="11"/>
      <c r="M56" s="11"/>
      <c r="N56" s="11"/>
      <c r="O56" s="11"/>
    </row>
    <row r="57" spans="1:15" x14ac:dyDescent="0.2">
      <c r="A57" s="11"/>
      <c r="B57" s="11"/>
      <c r="C57" s="211" t="s">
        <v>298</v>
      </c>
      <c r="D57" s="211"/>
      <c r="E57" s="11"/>
      <c r="F57" s="11" t="s">
        <v>301</v>
      </c>
      <c r="G57" s="11" t="s">
        <v>307</v>
      </c>
      <c r="H57" s="11"/>
      <c r="I57" s="11"/>
      <c r="J57" s="11"/>
      <c r="K57" s="11"/>
      <c r="L57" s="11"/>
      <c r="M57" s="11"/>
      <c r="N57" s="11"/>
      <c r="O57" s="11"/>
    </row>
    <row r="58" spans="1:15" x14ac:dyDescent="0.2">
      <c r="A58" s="11"/>
      <c r="B58" s="11"/>
      <c r="C58" s="211" t="s">
        <v>299</v>
      </c>
      <c r="D58" s="211"/>
      <c r="E58" s="11"/>
      <c r="F58" s="11" t="s">
        <v>303</v>
      </c>
      <c r="G58" s="11" t="s">
        <v>308</v>
      </c>
      <c r="H58" s="11"/>
      <c r="I58" s="11"/>
      <c r="J58" s="11"/>
      <c r="K58" s="11"/>
      <c r="L58" s="11"/>
      <c r="M58" s="11"/>
      <c r="N58" s="11"/>
      <c r="O58" s="11"/>
    </row>
    <row r="59" spans="1:15" x14ac:dyDescent="0.2">
      <c r="A59" s="11"/>
      <c r="B59" s="11"/>
      <c r="C59" s="211" t="s">
        <v>300</v>
      </c>
      <c r="D59" s="211"/>
      <c r="E59" s="11"/>
      <c r="F59" s="11" t="s">
        <v>304</v>
      </c>
      <c r="G59" s="11" t="s">
        <v>322</v>
      </c>
      <c r="H59" s="11"/>
      <c r="I59" s="11"/>
      <c r="J59" s="11"/>
      <c r="K59" s="11"/>
      <c r="L59" s="11"/>
      <c r="M59" s="11"/>
      <c r="N59" s="11"/>
      <c r="O59" s="11"/>
    </row>
    <row r="60" spans="1:15" x14ac:dyDescent="0.2">
      <c r="A60" s="11"/>
      <c r="B60" s="11"/>
      <c r="C60" s="211"/>
      <c r="D60" s="211"/>
      <c r="E60" s="11"/>
      <c r="F60" s="11" t="s">
        <v>305</v>
      </c>
      <c r="G60" s="11"/>
      <c r="H60" s="11"/>
      <c r="I60" s="11"/>
      <c r="J60" s="11"/>
      <c r="K60" s="11"/>
      <c r="L60" s="11"/>
      <c r="M60" s="11"/>
      <c r="N60" s="11"/>
      <c r="O60" s="11"/>
    </row>
    <row r="61" spans="1:15" x14ac:dyDescent="0.2">
      <c r="A61" s="11"/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</row>
    <row r="62" spans="1:15" x14ac:dyDescent="0.2">
      <c r="A62" s="11"/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</row>
    <row r="63" spans="1:15" x14ac:dyDescent="0.2">
      <c r="A63" s="11"/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</row>
    <row r="64" spans="1:15" x14ac:dyDescent="0.2">
      <c r="A64" s="11"/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</row>
    <row r="65" spans="1:15" x14ac:dyDescent="0.2">
      <c r="A65" s="11"/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</row>
    <row r="66" spans="1:15" x14ac:dyDescent="0.2">
      <c r="A66" s="11"/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</row>
    <row r="67" spans="1:15" x14ac:dyDescent="0.2">
      <c r="A67" s="11"/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</row>
    <row r="68" spans="1:15" x14ac:dyDescent="0.2">
      <c r="A68" s="11"/>
      <c r="B68" s="11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</row>
    <row r="69" spans="1:15" x14ac:dyDescent="0.2">
      <c r="A69" s="11"/>
      <c r="B69" s="11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</row>
    <row r="70" spans="1:15" x14ac:dyDescent="0.2">
      <c r="A70" s="11"/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</row>
    <row r="71" spans="1:15" x14ac:dyDescent="0.2">
      <c r="A71" s="11"/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</row>
    <row r="72" spans="1:15" x14ac:dyDescent="0.2">
      <c r="A72" s="11"/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</row>
    <row r="73" spans="1:15" x14ac:dyDescent="0.2">
      <c r="A73" s="11"/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</row>
    <row r="74" spans="1:15" ht="16" thickBo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5" ht="16" thickTop="1" x14ac:dyDescent="0.2">
      <c r="A75" s="120" t="s">
        <v>123</v>
      </c>
      <c r="B75" s="121"/>
      <c r="C75" s="121"/>
      <c r="D75" s="121"/>
      <c r="E75" s="121"/>
      <c r="F75" s="121"/>
      <c r="G75" s="121"/>
      <c r="H75" s="121"/>
      <c r="I75" s="121"/>
      <c r="J75" s="121"/>
      <c r="K75" s="121"/>
      <c r="L75" s="121"/>
      <c r="M75" s="121"/>
      <c r="N75" s="121"/>
      <c r="O75" s="122"/>
    </row>
    <row r="76" spans="1:15" ht="16" thickBot="1" x14ac:dyDescent="0.25">
      <c r="A76" s="123"/>
      <c r="B76" s="124"/>
      <c r="C76" s="124"/>
      <c r="D76" s="124"/>
      <c r="E76" s="124"/>
      <c r="F76" s="124"/>
      <c r="G76" s="124"/>
      <c r="H76" s="124"/>
      <c r="I76" s="124"/>
      <c r="J76" s="124"/>
      <c r="K76" s="124"/>
      <c r="L76" s="140"/>
      <c r="M76" s="140"/>
      <c r="N76" s="124"/>
      <c r="O76" s="125"/>
    </row>
    <row r="77" spans="1:15" ht="22" thickBot="1" x14ac:dyDescent="0.3">
      <c r="A77" s="206" t="s">
        <v>149</v>
      </c>
      <c r="B77" s="207"/>
      <c r="C77" s="207"/>
      <c r="D77" s="207"/>
      <c r="E77" s="207"/>
      <c r="F77" s="207"/>
      <c r="G77" s="207"/>
      <c r="H77" s="208" t="s">
        <v>24</v>
      </c>
      <c r="I77" s="209"/>
      <c r="J77" s="182" t="s">
        <v>26</v>
      </c>
      <c r="K77" s="210"/>
      <c r="L77" s="198" t="s">
        <v>25</v>
      </c>
      <c r="M77" s="198"/>
      <c r="N77" s="199" t="s">
        <v>27</v>
      </c>
      <c r="O77" s="200"/>
    </row>
    <row r="78" spans="1:15" ht="17" thickBot="1" x14ac:dyDescent="0.25">
      <c r="A78" s="225" t="s">
        <v>124</v>
      </c>
      <c r="B78" s="226"/>
      <c r="C78" s="226"/>
      <c r="D78" s="226"/>
      <c r="E78" s="226"/>
      <c r="F78" s="226"/>
      <c r="G78" s="226"/>
      <c r="H78" s="221" t="s">
        <v>150</v>
      </c>
      <c r="I78" s="222"/>
      <c r="J78" s="231"/>
      <c r="K78" s="232"/>
      <c r="L78" s="227">
        <v>0.4</v>
      </c>
      <c r="M78" s="228"/>
      <c r="N78" s="233">
        <f t="shared" ref="N78:N102" si="4">SUM(J78*L78)</f>
        <v>0</v>
      </c>
      <c r="O78" s="234"/>
    </row>
    <row r="79" spans="1:15" ht="17" thickBot="1" x14ac:dyDescent="0.25">
      <c r="A79" s="223" t="s">
        <v>125</v>
      </c>
      <c r="B79" s="224"/>
      <c r="C79" s="224"/>
      <c r="D79" s="224"/>
      <c r="E79" s="224"/>
      <c r="F79" s="224"/>
      <c r="G79" s="224"/>
      <c r="H79" s="221" t="s">
        <v>151</v>
      </c>
      <c r="I79" s="222"/>
      <c r="J79" s="231"/>
      <c r="K79" s="232"/>
      <c r="L79" s="229">
        <v>0.5</v>
      </c>
      <c r="M79" s="230"/>
      <c r="N79" s="235">
        <f t="shared" si="4"/>
        <v>0</v>
      </c>
      <c r="O79" s="236"/>
    </row>
    <row r="80" spans="1:15" ht="17" thickBot="1" x14ac:dyDescent="0.25">
      <c r="A80" s="223" t="s">
        <v>126</v>
      </c>
      <c r="B80" s="224"/>
      <c r="C80" s="224"/>
      <c r="D80" s="224"/>
      <c r="E80" s="224"/>
      <c r="F80" s="224"/>
      <c r="G80" s="224"/>
      <c r="H80" s="221" t="s">
        <v>152</v>
      </c>
      <c r="I80" s="222"/>
      <c r="J80" s="231"/>
      <c r="K80" s="232"/>
      <c r="L80" s="229">
        <v>0.4</v>
      </c>
      <c r="M80" s="230"/>
      <c r="N80" s="235">
        <f t="shared" si="4"/>
        <v>0</v>
      </c>
      <c r="O80" s="236"/>
    </row>
    <row r="81" spans="1:15" ht="17" thickBot="1" x14ac:dyDescent="0.25">
      <c r="A81" s="223" t="s">
        <v>127</v>
      </c>
      <c r="B81" s="224"/>
      <c r="C81" s="224"/>
      <c r="D81" s="224"/>
      <c r="E81" s="224"/>
      <c r="F81" s="224"/>
      <c r="G81" s="224"/>
      <c r="H81" s="221">
        <v>3106</v>
      </c>
      <c r="I81" s="222"/>
      <c r="J81" s="231"/>
      <c r="K81" s="232"/>
      <c r="L81" s="229">
        <v>0.4</v>
      </c>
      <c r="M81" s="230"/>
      <c r="N81" s="235">
        <f t="shared" si="4"/>
        <v>0</v>
      </c>
      <c r="O81" s="236"/>
    </row>
    <row r="82" spans="1:15" ht="17" thickBot="1" x14ac:dyDescent="0.25">
      <c r="A82" s="223" t="s">
        <v>128</v>
      </c>
      <c r="B82" s="224"/>
      <c r="C82" s="224"/>
      <c r="D82" s="224"/>
      <c r="E82" s="224"/>
      <c r="F82" s="224"/>
      <c r="G82" s="224"/>
      <c r="H82" s="221">
        <v>3107</v>
      </c>
      <c r="I82" s="222"/>
      <c r="J82" s="231"/>
      <c r="K82" s="232"/>
      <c r="L82" s="229">
        <v>0.4</v>
      </c>
      <c r="M82" s="230"/>
      <c r="N82" s="235">
        <f t="shared" si="4"/>
        <v>0</v>
      </c>
      <c r="O82" s="236"/>
    </row>
    <row r="83" spans="1:15" ht="17" thickBot="1" x14ac:dyDescent="0.25">
      <c r="A83" s="223" t="s">
        <v>129</v>
      </c>
      <c r="B83" s="224"/>
      <c r="C83" s="224"/>
      <c r="D83" s="224"/>
      <c r="E83" s="224"/>
      <c r="F83" s="224"/>
      <c r="G83" s="224"/>
      <c r="H83" s="221">
        <v>3108</v>
      </c>
      <c r="I83" s="222"/>
      <c r="J83" s="231"/>
      <c r="K83" s="232"/>
      <c r="L83" s="229">
        <v>0.4</v>
      </c>
      <c r="M83" s="230"/>
      <c r="N83" s="235">
        <f t="shared" si="4"/>
        <v>0</v>
      </c>
      <c r="O83" s="236"/>
    </row>
    <row r="84" spans="1:15" ht="17" thickBot="1" x14ac:dyDescent="0.25">
      <c r="A84" s="223" t="s">
        <v>130</v>
      </c>
      <c r="B84" s="224"/>
      <c r="C84" s="224"/>
      <c r="D84" s="224"/>
      <c r="E84" s="224"/>
      <c r="F84" s="224"/>
      <c r="G84" s="224"/>
      <c r="H84" s="221">
        <v>3109</v>
      </c>
      <c r="I84" s="222"/>
      <c r="J84" s="231"/>
      <c r="K84" s="232"/>
      <c r="L84" s="229">
        <v>0.4</v>
      </c>
      <c r="M84" s="230"/>
      <c r="N84" s="235">
        <f t="shared" si="4"/>
        <v>0</v>
      </c>
      <c r="O84" s="236"/>
    </row>
    <row r="85" spans="1:15" ht="17" thickBot="1" x14ac:dyDescent="0.25">
      <c r="A85" s="223" t="s">
        <v>131</v>
      </c>
      <c r="B85" s="224"/>
      <c r="C85" s="224"/>
      <c r="D85" s="224"/>
      <c r="E85" s="224"/>
      <c r="F85" s="224"/>
      <c r="G85" s="224"/>
      <c r="H85" s="221">
        <v>3111</v>
      </c>
      <c r="I85" s="222"/>
      <c r="J85" s="231"/>
      <c r="K85" s="232"/>
      <c r="L85" s="229">
        <v>0.4</v>
      </c>
      <c r="M85" s="230"/>
      <c r="N85" s="235">
        <f t="shared" si="4"/>
        <v>0</v>
      </c>
      <c r="O85" s="236"/>
    </row>
    <row r="86" spans="1:15" ht="17" thickBot="1" x14ac:dyDescent="0.25">
      <c r="A86" s="223" t="s">
        <v>132</v>
      </c>
      <c r="B86" s="224"/>
      <c r="C86" s="224"/>
      <c r="D86" s="224"/>
      <c r="E86" s="224"/>
      <c r="F86" s="224"/>
      <c r="G86" s="224"/>
      <c r="H86" s="221">
        <v>3112</v>
      </c>
      <c r="I86" s="222"/>
      <c r="J86" s="231"/>
      <c r="K86" s="232"/>
      <c r="L86" s="229">
        <v>0.4</v>
      </c>
      <c r="M86" s="230"/>
      <c r="N86" s="235">
        <f t="shared" si="4"/>
        <v>0</v>
      </c>
      <c r="O86" s="236"/>
    </row>
    <row r="87" spans="1:15" ht="17" thickBot="1" x14ac:dyDescent="0.25">
      <c r="A87" s="223" t="s">
        <v>133</v>
      </c>
      <c r="B87" s="224"/>
      <c r="C87" s="224"/>
      <c r="D87" s="224"/>
      <c r="E87" s="224"/>
      <c r="F87" s="224"/>
      <c r="G87" s="224"/>
      <c r="H87" s="221">
        <v>3113</v>
      </c>
      <c r="I87" s="222"/>
      <c r="J87" s="231"/>
      <c r="K87" s="232"/>
      <c r="L87" s="229">
        <v>0.5</v>
      </c>
      <c r="M87" s="230"/>
      <c r="N87" s="235">
        <f t="shared" si="4"/>
        <v>0</v>
      </c>
      <c r="O87" s="236"/>
    </row>
    <row r="88" spans="1:15" ht="17" thickBot="1" x14ac:dyDescent="0.25">
      <c r="A88" s="223" t="s">
        <v>134</v>
      </c>
      <c r="B88" s="224"/>
      <c r="C88" s="224"/>
      <c r="D88" s="224"/>
      <c r="E88" s="224"/>
      <c r="F88" s="224"/>
      <c r="G88" s="224"/>
      <c r="H88" s="221">
        <v>3114</v>
      </c>
      <c r="I88" s="222"/>
      <c r="J88" s="231"/>
      <c r="K88" s="232"/>
      <c r="L88" s="229">
        <v>0.4</v>
      </c>
      <c r="M88" s="230"/>
      <c r="N88" s="235">
        <f t="shared" si="4"/>
        <v>0</v>
      </c>
      <c r="O88" s="236"/>
    </row>
    <row r="89" spans="1:15" ht="17" thickBot="1" x14ac:dyDescent="0.25">
      <c r="A89" s="223" t="s">
        <v>135</v>
      </c>
      <c r="B89" s="224"/>
      <c r="C89" s="224"/>
      <c r="D89" s="224"/>
      <c r="E89" s="224"/>
      <c r="F89" s="224"/>
      <c r="G89" s="224"/>
      <c r="H89" s="221">
        <v>3115</v>
      </c>
      <c r="I89" s="222"/>
      <c r="J89" s="231"/>
      <c r="K89" s="232"/>
      <c r="L89" s="229">
        <v>0.4</v>
      </c>
      <c r="M89" s="230"/>
      <c r="N89" s="235">
        <f t="shared" si="4"/>
        <v>0</v>
      </c>
      <c r="O89" s="236"/>
    </row>
    <row r="90" spans="1:15" ht="17" thickBot="1" x14ac:dyDescent="0.25">
      <c r="A90" s="223" t="s">
        <v>136</v>
      </c>
      <c r="B90" s="224"/>
      <c r="C90" s="224"/>
      <c r="D90" s="224"/>
      <c r="E90" s="224"/>
      <c r="F90" s="224"/>
      <c r="G90" s="224"/>
      <c r="H90" s="221">
        <v>3116</v>
      </c>
      <c r="I90" s="222"/>
      <c r="J90" s="231"/>
      <c r="K90" s="232"/>
      <c r="L90" s="229">
        <v>0.4</v>
      </c>
      <c r="M90" s="230"/>
      <c r="N90" s="235">
        <f t="shared" si="4"/>
        <v>0</v>
      </c>
      <c r="O90" s="236"/>
    </row>
    <row r="91" spans="1:15" ht="17" thickBot="1" x14ac:dyDescent="0.25">
      <c r="A91" s="223" t="s">
        <v>137</v>
      </c>
      <c r="B91" s="224"/>
      <c r="C91" s="224"/>
      <c r="D91" s="224"/>
      <c r="E91" s="224"/>
      <c r="F91" s="224"/>
      <c r="G91" s="224"/>
      <c r="H91" s="221">
        <v>3117</v>
      </c>
      <c r="I91" s="222"/>
      <c r="J91" s="231"/>
      <c r="K91" s="232"/>
      <c r="L91" s="229">
        <v>0.5</v>
      </c>
      <c r="M91" s="230"/>
      <c r="N91" s="235">
        <f t="shared" si="4"/>
        <v>0</v>
      </c>
      <c r="O91" s="236"/>
    </row>
    <row r="92" spans="1:15" ht="17" thickBot="1" x14ac:dyDescent="0.25">
      <c r="A92" s="223" t="s">
        <v>138</v>
      </c>
      <c r="B92" s="224"/>
      <c r="C92" s="224"/>
      <c r="D92" s="224"/>
      <c r="E92" s="224"/>
      <c r="F92" s="224"/>
      <c r="G92" s="224"/>
      <c r="H92" s="221">
        <v>3119</v>
      </c>
      <c r="I92" s="222"/>
      <c r="J92" s="231"/>
      <c r="K92" s="232"/>
      <c r="L92" s="229">
        <v>0.4</v>
      </c>
      <c r="M92" s="230"/>
      <c r="N92" s="235">
        <f t="shared" si="4"/>
        <v>0</v>
      </c>
      <c r="O92" s="236"/>
    </row>
    <row r="93" spans="1:15" ht="17" thickBot="1" x14ac:dyDescent="0.25">
      <c r="A93" s="223" t="s">
        <v>139</v>
      </c>
      <c r="B93" s="224"/>
      <c r="C93" s="224"/>
      <c r="D93" s="224"/>
      <c r="E93" s="224"/>
      <c r="F93" s="224"/>
      <c r="G93" s="224"/>
      <c r="H93" s="221">
        <v>3120</v>
      </c>
      <c r="I93" s="222"/>
      <c r="J93" s="231"/>
      <c r="K93" s="232"/>
      <c r="L93" s="229">
        <v>0.4</v>
      </c>
      <c r="M93" s="230"/>
      <c r="N93" s="235">
        <f t="shared" si="4"/>
        <v>0</v>
      </c>
      <c r="O93" s="236"/>
    </row>
    <row r="94" spans="1:15" ht="17" thickBot="1" x14ac:dyDescent="0.25">
      <c r="A94" s="223" t="s">
        <v>140</v>
      </c>
      <c r="B94" s="224"/>
      <c r="C94" s="224"/>
      <c r="D94" s="224"/>
      <c r="E94" s="224"/>
      <c r="F94" s="224"/>
      <c r="G94" s="224"/>
      <c r="H94" s="221">
        <v>3121</v>
      </c>
      <c r="I94" s="222"/>
      <c r="J94" s="231"/>
      <c r="K94" s="232"/>
      <c r="L94" s="229">
        <v>0.5</v>
      </c>
      <c r="M94" s="230"/>
      <c r="N94" s="235">
        <f t="shared" si="4"/>
        <v>0</v>
      </c>
      <c r="O94" s="236"/>
    </row>
    <row r="95" spans="1:15" ht="17" thickBot="1" x14ac:dyDescent="0.25">
      <c r="A95" s="223" t="s">
        <v>141</v>
      </c>
      <c r="B95" s="224"/>
      <c r="C95" s="224"/>
      <c r="D95" s="224"/>
      <c r="E95" s="224"/>
      <c r="F95" s="224"/>
      <c r="G95" s="224"/>
      <c r="H95" s="221">
        <v>3122</v>
      </c>
      <c r="I95" s="222"/>
      <c r="J95" s="231"/>
      <c r="K95" s="232"/>
      <c r="L95" s="229">
        <v>0.4</v>
      </c>
      <c r="M95" s="230"/>
      <c r="N95" s="235">
        <f t="shared" si="4"/>
        <v>0</v>
      </c>
      <c r="O95" s="236"/>
    </row>
    <row r="96" spans="1:15" ht="17" thickBot="1" x14ac:dyDescent="0.25">
      <c r="A96" s="223" t="s">
        <v>142</v>
      </c>
      <c r="B96" s="224"/>
      <c r="C96" s="224"/>
      <c r="D96" s="224"/>
      <c r="E96" s="224"/>
      <c r="F96" s="224"/>
      <c r="G96" s="224"/>
      <c r="H96" s="221">
        <v>3123</v>
      </c>
      <c r="I96" s="222"/>
      <c r="J96" s="231"/>
      <c r="K96" s="232"/>
      <c r="L96" s="229">
        <v>0.4</v>
      </c>
      <c r="M96" s="230"/>
      <c r="N96" s="235">
        <f t="shared" si="4"/>
        <v>0</v>
      </c>
      <c r="O96" s="236"/>
    </row>
    <row r="97" spans="1:15" ht="17" thickBot="1" x14ac:dyDescent="0.25">
      <c r="A97" s="223" t="s">
        <v>143</v>
      </c>
      <c r="B97" s="224"/>
      <c r="C97" s="224"/>
      <c r="D97" s="224"/>
      <c r="E97" s="224"/>
      <c r="F97" s="224"/>
      <c r="G97" s="224"/>
      <c r="H97" s="221">
        <v>3124</v>
      </c>
      <c r="I97" s="222"/>
      <c r="J97" s="231"/>
      <c r="K97" s="232"/>
      <c r="L97" s="229">
        <v>0.85</v>
      </c>
      <c r="M97" s="230"/>
      <c r="N97" s="235">
        <f t="shared" si="4"/>
        <v>0</v>
      </c>
      <c r="O97" s="236"/>
    </row>
    <row r="98" spans="1:15" ht="17" thickBot="1" x14ac:dyDescent="0.25">
      <c r="A98" s="223" t="s">
        <v>144</v>
      </c>
      <c r="B98" s="224"/>
      <c r="C98" s="224"/>
      <c r="D98" s="224"/>
      <c r="E98" s="224"/>
      <c r="F98" s="224"/>
      <c r="G98" s="224"/>
      <c r="H98" s="221">
        <v>3126</v>
      </c>
      <c r="I98" s="222"/>
      <c r="J98" s="231"/>
      <c r="K98" s="232"/>
      <c r="L98" s="229">
        <v>0.4</v>
      </c>
      <c r="M98" s="230"/>
      <c r="N98" s="235">
        <f t="shared" si="4"/>
        <v>0</v>
      </c>
      <c r="O98" s="236"/>
    </row>
    <row r="99" spans="1:15" ht="17" thickBot="1" x14ac:dyDescent="0.25">
      <c r="A99" s="223" t="s">
        <v>145</v>
      </c>
      <c r="B99" s="224"/>
      <c r="C99" s="224"/>
      <c r="D99" s="224"/>
      <c r="E99" s="224"/>
      <c r="F99" s="224"/>
      <c r="G99" s="224"/>
      <c r="H99" s="221">
        <v>3127</v>
      </c>
      <c r="I99" s="222"/>
      <c r="J99" s="231"/>
      <c r="K99" s="232"/>
      <c r="L99" s="229">
        <v>0.5</v>
      </c>
      <c r="M99" s="230"/>
      <c r="N99" s="235">
        <f t="shared" si="4"/>
        <v>0</v>
      </c>
      <c r="O99" s="236"/>
    </row>
    <row r="100" spans="1:15" ht="17" thickBot="1" x14ac:dyDescent="0.25">
      <c r="A100" s="223" t="s">
        <v>146</v>
      </c>
      <c r="B100" s="224"/>
      <c r="C100" s="224"/>
      <c r="D100" s="224"/>
      <c r="E100" s="224"/>
      <c r="F100" s="224"/>
      <c r="G100" s="224"/>
      <c r="H100" s="221">
        <v>3128</v>
      </c>
      <c r="I100" s="222"/>
      <c r="J100" s="231"/>
      <c r="K100" s="232"/>
      <c r="L100" s="229">
        <v>0.6</v>
      </c>
      <c r="M100" s="230"/>
      <c r="N100" s="235">
        <f t="shared" si="4"/>
        <v>0</v>
      </c>
      <c r="O100" s="236"/>
    </row>
    <row r="101" spans="1:15" ht="17" thickBot="1" x14ac:dyDescent="0.25">
      <c r="A101" s="223" t="s">
        <v>147</v>
      </c>
      <c r="B101" s="224"/>
      <c r="C101" s="224"/>
      <c r="D101" s="224"/>
      <c r="E101" s="224"/>
      <c r="F101" s="224"/>
      <c r="G101" s="224"/>
      <c r="H101" s="221">
        <v>3129</v>
      </c>
      <c r="I101" s="222"/>
      <c r="J101" s="231"/>
      <c r="K101" s="232"/>
      <c r="L101" s="229">
        <v>0.4</v>
      </c>
      <c r="M101" s="230"/>
      <c r="N101" s="235">
        <f t="shared" si="4"/>
        <v>0</v>
      </c>
      <c r="O101" s="236"/>
    </row>
    <row r="102" spans="1:15" ht="17" thickBot="1" x14ac:dyDescent="0.25">
      <c r="A102" s="223" t="s">
        <v>148</v>
      </c>
      <c r="B102" s="224"/>
      <c r="C102" s="224"/>
      <c r="D102" s="224"/>
      <c r="E102" s="224"/>
      <c r="F102" s="224"/>
      <c r="G102" s="224"/>
      <c r="H102" s="240">
        <v>3130</v>
      </c>
      <c r="I102" s="241"/>
      <c r="J102" s="231"/>
      <c r="K102" s="232"/>
      <c r="L102" s="238">
        <v>0.5</v>
      </c>
      <c r="M102" s="239"/>
      <c r="N102" s="84">
        <f t="shared" si="4"/>
        <v>0</v>
      </c>
      <c r="O102" s="85"/>
    </row>
    <row r="103" spans="1:15" x14ac:dyDescent="0.2">
      <c r="A103" s="136" t="s">
        <v>158</v>
      </c>
      <c r="B103" s="137"/>
      <c r="C103" s="137"/>
      <c r="D103" s="137"/>
      <c r="E103" s="137"/>
      <c r="F103" s="137"/>
      <c r="G103" s="137"/>
      <c r="H103" s="137"/>
      <c r="I103" s="137"/>
      <c r="J103" s="137"/>
      <c r="K103" s="137"/>
      <c r="L103" s="137"/>
      <c r="M103" s="137"/>
      <c r="N103" s="137"/>
      <c r="O103" s="138"/>
    </row>
    <row r="104" spans="1:15" ht="16" thickBot="1" x14ac:dyDescent="0.25">
      <c r="A104" s="139"/>
      <c r="B104" s="140"/>
      <c r="C104" s="140"/>
      <c r="D104" s="140"/>
      <c r="E104" s="140"/>
      <c r="F104" s="140"/>
      <c r="G104" s="140"/>
      <c r="H104" s="140"/>
      <c r="I104" s="140"/>
      <c r="J104" s="124"/>
      <c r="K104" s="124"/>
      <c r="L104" s="124"/>
      <c r="M104" s="124"/>
      <c r="N104" s="124"/>
      <c r="O104" s="125"/>
    </row>
    <row r="105" spans="1:15" ht="17" thickBot="1" x14ac:dyDescent="0.25">
      <c r="A105" s="247" t="s">
        <v>159</v>
      </c>
      <c r="B105" s="248"/>
      <c r="C105" s="248"/>
      <c r="D105" s="248"/>
      <c r="E105" s="248"/>
      <c r="F105" s="248"/>
      <c r="G105" s="248"/>
      <c r="H105" s="221">
        <v>2101</v>
      </c>
      <c r="I105" s="222"/>
      <c r="J105" s="231"/>
      <c r="K105" s="252"/>
      <c r="L105" s="266">
        <v>17.649999999999999</v>
      </c>
      <c r="M105" s="229"/>
      <c r="N105" s="84">
        <f t="shared" ref="N105:N133" si="5">SUM(J105*L105)</f>
        <v>0</v>
      </c>
      <c r="O105" s="85"/>
    </row>
    <row r="106" spans="1:15" ht="17" thickBot="1" x14ac:dyDescent="0.25">
      <c r="A106" s="223" t="s">
        <v>160</v>
      </c>
      <c r="B106" s="224"/>
      <c r="C106" s="224"/>
      <c r="D106" s="224"/>
      <c r="E106" s="224"/>
      <c r="F106" s="224"/>
      <c r="G106" s="224"/>
      <c r="H106" s="221" t="s">
        <v>185</v>
      </c>
      <c r="I106" s="222"/>
      <c r="J106" s="231"/>
      <c r="K106" s="252"/>
      <c r="L106" s="267">
        <v>1.1499999999999999</v>
      </c>
      <c r="M106" s="268"/>
      <c r="N106" s="84">
        <f t="shared" si="5"/>
        <v>0</v>
      </c>
      <c r="O106" s="85"/>
    </row>
    <row r="107" spans="1:15" ht="17" thickBot="1" x14ac:dyDescent="0.25">
      <c r="A107" s="223" t="s">
        <v>161</v>
      </c>
      <c r="B107" s="224"/>
      <c r="C107" s="224"/>
      <c r="D107" s="224"/>
      <c r="E107" s="224"/>
      <c r="F107" s="224"/>
      <c r="G107" s="224"/>
      <c r="H107" s="221">
        <v>2102</v>
      </c>
      <c r="I107" s="222"/>
      <c r="J107" s="231"/>
      <c r="K107" s="252"/>
      <c r="L107" s="267">
        <v>18</v>
      </c>
      <c r="M107" s="268"/>
      <c r="N107" s="84">
        <f t="shared" si="5"/>
        <v>0</v>
      </c>
      <c r="O107" s="85"/>
    </row>
    <row r="108" spans="1:15" ht="17" thickBot="1" x14ac:dyDescent="0.25">
      <c r="A108" s="223" t="s">
        <v>162</v>
      </c>
      <c r="B108" s="224"/>
      <c r="C108" s="224"/>
      <c r="D108" s="224"/>
      <c r="E108" s="224"/>
      <c r="F108" s="224"/>
      <c r="G108" s="224"/>
      <c r="H108" s="221" t="s">
        <v>186</v>
      </c>
      <c r="I108" s="222"/>
      <c r="J108" s="231"/>
      <c r="K108" s="252"/>
      <c r="L108" s="267">
        <v>18</v>
      </c>
      <c r="M108" s="268"/>
      <c r="N108" s="84">
        <f t="shared" si="5"/>
        <v>0</v>
      </c>
      <c r="O108" s="85"/>
    </row>
    <row r="109" spans="1:15" ht="17" thickBot="1" x14ac:dyDescent="0.25">
      <c r="A109" s="223" t="s">
        <v>163</v>
      </c>
      <c r="B109" s="224"/>
      <c r="C109" s="224"/>
      <c r="D109" s="224"/>
      <c r="E109" s="224"/>
      <c r="F109" s="224"/>
      <c r="G109" s="224"/>
      <c r="H109" s="221" t="s">
        <v>187</v>
      </c>
      <c r="I109" s="222"/>
      <c r="J109" s="231"/>
      <c r="K109" s="252"/>
      <c r="L109" s="267">
        <v>3.15</v>
      </c>
      <c r="M109" s="268"/>
      <c r="N109" s="84">
        <f t="shared" si="5"/>
        <v>0</v>
      </c>
      <c r="O109" s="85"/>
    </row>
    <row r="110" spans="1:15" ht="17" thickBot="1" x14ac:dyDescent="0.25">
      <c r="A110" s="223" t="s">
        <v>164</v>
      </c>
      <c r="B110" s="224"/>
      <c r="C110" s="224"/>
      <c r="D110" s="224"/>
      <c r="E110" s="224"/>
      <c r="F110" s="224"/>
      <c r="G110" s="224"/>
      <c r="H110" s="221">
        <v>2104</v>
      </c>
      <c r="I110" s="222"/>
      <c r="J110" s="231"/>
      <c r="K110" s="252"/>
      <c r="L110" s="267">
        <v>7.85</v>
      </c>
      <c r="M110" s="268"/>
      <c r="N110" s="84">
        <f t="shared" si="5"/>
        <v>0</v>
      </c>
      <c r="O110" s="85"/>
    </row>
    <row r="111" spans="1:15" ht="17" thickBot="1" x14ac:dyDescent="0.25">
      <c r="A111" s="223" t="s">
        <v>165</v>
      </c>
      <c r="B111" s="224"/>
      <c r="C111" s="224"/>
      <c r="D111" s="224"/>
      <c r="E111" s="224"/>
      <c r="F111" s="224"/>
      <c r="G111" s="224"/>
      <c r="H111" s="221">
        <v>2105</v>
      </c>
      <c r="I111" s="222"/>
      <c r="J111" s="231"/>
      <c r="K111" s="252"/>
      <c r="L111" s="267">
        <v>5.0999999999999996</v>
      </c>
      <c r="M111" s="268"/>
      <c r="N111" s="84">
        <f t="shared" si="5"/>
        <v>0</v>
      </c>
      <c r="O111" s="85"/>
    </row>
    <row r="112" spans="1:15" ht="17" thickBot="1" x14ac:dyDescent="0.25">
      <c r="A112" s="223" t="s">
        <v>166</v>
      </c>
      <c r="B112" s="224"/>
      <c r="C112" s="224"/>
      <c r="D112" s="224"/>
      <c r="E112" s="224"/>
      <c r="F112" s="224"/>
      <c r="G112" s="224"/>
      <c r="H112" s="221">
        <v>2106</v>
      </c>
      <c r="I112" s="222"/>
      <c r="J112" s="231"/>
      <c r="K112" s="252"/>
      <c r="L112" s="267">
        <v>3.75</v>
      </c>
      <c r="M112" s="268"/>
      <c r="N112" s="84">
        <f t="shared" si="5"/>
        <v>0</v>
      </c>
      <c r="O112" s="85"/>
    </row>
    <row r="113" spans="1:15" ht="17" thickBot="1" x14ac:dyDescent="0.25">
      <c r="A113" s="261" t="s">
        <v>167</v>
      </c>
      <c r="B113" s="262"/>
      <c r="C113" s="262"/>
      <c r="D113" s="262"/>
      <c r="E113" s="262"/>
      <c r="F113" s="262"/>
      <c r="G113" s="262"/>
      <c r="H113" s="221">
        <v>2107</v>
      </c>
      <c r="I113" s="222"/>
      <c r="J113" s="231"/>
      <c r="K113" s="252"/>
      <c r="L113" s="267">
        <v>6.6</v>
      </c>
      <c r="M113" s="268"/>
      <c r="N113" s="84">
        <f t="shared" ref="N113:N122" si="6">SUM(J113*L113)</f>
        <v>0</v>
      </c>
      <c r="O113" s="85"/>
    </row>
    <row r="114" spans="1:15" ht="17" thickBot="1" x14ac:dyDescent="0.25">
      <c r="A114" s="263" t="s">
        <v>168</v>
      </c>
      <c r="B114" s="264"/>
      <c r="C114" s="264"/>
      <c r="D114" s="264"/>
      <c r="E114" s="264"/>
      <c r="F114" s="264"/>
      <c r="G114" s="265"/>
      <c r="H114" s="153">
        <v>2109</v>
      </c>
      <c r="I114" s="154"/>
      <c r="J114" s="269"/>
      <c r="K114" s="251"/>
      <c r="L114" s="266">
        <v>3.75</v>
      </c>
      <c r="M114" s="230"/>
      <c r="N114" s="84">
        <f t="shared" si="6"/>
        <v>0</v>
      </c>
      <c r="O114" s="85"/>
    </row>
    <row r="115" spans="1:15" ht="17" thickBot="1" x14ac:dyDescent="0.25">
      <c r="A115" s="223" t="s">
        <v>313</v>
      </c>
      <c r="B115" s="224"/>
      <c r="C115" s="224"/>
      <c r="D115" s="224"/>
      <c r="E115" s="224"/>
      <c r="F115" s="224"/>
      <c r="G115" s="224"/>
      <c r="H115" s="221">
        <v>2110</v>
      </c>
      <c r="I115" s="222"/>
      <c r="J115" s="231"/>
      <c r="K115" s="252"/>
      <c r="L115" s="267">
        <v>3.75</v>
      </c>
      <c r="M115" s="268"/>
      <c r="N115" s="84">
        <f t="shared" si="6"/>
        <v>0</v>
      </c>
      <c r="O115" s="85"/>
    </row>
    <row r="116" spans="1:15" ht="17" thickBot="1" x14ac:dyDescent="0.25">
      <c r="A116" s="223" t="s">
        <v>314</v>
      </c>
      <c r="B116" s="224"/>
      <c r="C116" s="224"/>
      <c r="D116" s="224"/>
      <c r="E116" s="224"/>
      <c r="F116" s="224"/>
      <c r="G116" s="224"/>
      <c r="H116" s="221">
        <v>9001</v>
      </c>
      <c r="I116" s="222"/>
      <c r="J116" s="231"/>
      <c r="K116" s="252"/>
      <c r="L116" s="267">
        <v>1.35</v>
      </c>
      <c r="M116" s="268"/>
      <c r="N116" s="84">
        <f t="shared" si="6"/>
        <v>0</v>
      </c>
      <c r="O116" s="85"/>
    </row>
    <row r="117" spans="1:15" ht="17" thickBot="1" x14ac:dyDescent="0.25">
      <c r="A117" s="223" t="s">
        <v>169</v>
      </c>
      <c r="B117" s="224"/>
      <c r="C117" s="224"/>
      <c r="D117" s="224"/>
      <c r="E117" s="224"/>
      <c r="F117" s="224"/>
      <c r="G117" s="224"/>
      <c r="H117" s="221">
        <v>2111</v>
      </c>
      <c r="I117" s="222"/>
      <c r="J117" s="231"/>
      <c r="K117" s="252"/>
      <c r="L117" s="267">
        <v>12.9</v>
      </c>
      <c r="M117" s="268"/>
      <c r="N117" s="84">
        <f t="shared" si="6"/>
        <v>0</v>
      </c>
      <c r="O117" s="85"/>
    </row>
    <row r="118" spans="1:15" ht="17" thickBot="1" x14ac:dyDescent="0.25">
      <c r="A118" s="223" t="s">
        <v>170</v>
      </c>
      <c r="B118" s="224"/>
      <c r="C118" s="224"/>
      <c r="D118" s="224"/>
      <c r="E118" s="224"/>
      <c r="F118" s="224"/>
      <c r="G118" s="224"/>
      <c r="H118" s="221">
        <v>2113</v>
      </c>
      <c r="I118" s="222"/>
      <c r="J118" s="231"/>
      <c r="K118" s="252"/>
      <c r="L118" s="267">
        <v>5.0999999999999996</v>
      </c>
      <c r="M118" s="268"/>
      <c r="N118" s="84">
        <f t="shared" si="6"/>
        <v>0</v>
      </c>
      <c r="O118" s="85"/>
    </row>
    <row r="119" spans="1:15" ht="17" thickBot="1" x14ac:dyDescent="0.25">
      <c r="A119" s="223" t="s">
        <v>171</v>
      </c>
      <c r="B119" s="224"/>
      <c r="C119" s="224"/>
      <c r="D119" s="224"/>
      <c r="E119" s="224"/>
      <c r="F119" s="224"/>
      <c r="G119" s="224"/>
      <c r="H119" s="221">
        <v>2114</v>
      </c>
      <c r="I119" s="222"/>
      <c r="J119" s="231"/>
      <c r="K119" s="252"/>
      <c r="L119" s="267">
        <v>5.0999999999999996</v>
      </c>
      <c r="M119" s="268"/>
      <c r="N119" s="84">
        <f t="shared" si="6"/>
        <v>0</v>
      </c>
      <c r="O119" s="85"/>
    </row>
    <row r="120" spans="1:15" ht="17" thickBot="1" x14ac:dyDescent="0.25">
      <c r="A120" s="223" t="s">
        <v>172</v>
      </c>
      <c r="B120" s="224"/>
      <c r="C120" s="224"/>
      <c r="D120" s="224"/>
      <c r="E120" s="224"/>
      <c r="F120" s="224"/>
      <c r="G120" s="224"/>
      <c r="H120" s="221">
        <v>2115</v>
      </c>
      <c r="I120" s="222"/>
      <c r="J120" s="231"/>
      <c r="K120" s="252"/>
      <c r="L120" s="267">
        <v>7.9</v>
      </c>
      <c r="M120" s="268"/>
      <c r="N120" s="84">
        <f t="shared" si="6"/>
        <v>0</v>
      </c>
      <c r="O120" s="85"/>
    </row>
    <row r="121" spans="1:15" ht="17" thickBot="1" x14ac:dyDescent="0.25">
      <c r="A121" s="223" t="s">
        <v>173</v>
      </c>
      <c r="B121" s="224"/>
      <c r="C121" s="224"/>
      <c r="D121" s="224"/>
      <c r="E121" s="224"/>
      <c r="F121" s="224"/>
      <c r="G121" s="224"/>
      <c r="H121" s="221">
        <v>2116</v>
      </c>
      <c r="I121" s="222"/>
      <c r="J121" s="231"/>
      <c r="K121" s="252"/>
      <c r="L121" s="267">
        <v>3.75</v>
      </c>
      <c r="M121" s="268"/>
      <c r="N121" s="84">
        <f t="shared" si="6"/>
        <v>0</v>
      </c>
      <c r="O121" s="85"/>
    </row>
    <row r="122" spans="1:15" ht="17" thickBot="1" x14ac:dyDescent="0.25">
      <c r="A122" s="223" t="s">
        <v>174</v>
      </c>
      <c r="B122" s="224"/>
      <c r="C122" s="224"/>
      <c r="D122" s="224"/>
      <c r="E122" s="224"/>
      <c r="F122" s="224"/>
      <c r="G122" s="224"/>
      <c r="H122" s="221">
        <v>2117</v>
      </c>
      <c r="I122" s="222"/>
      <c r="J122" s="231"/>
      <c r="K122" s="252"/>
      <c r="L122" s="267">
        <v>3.15</v>
      </c>
      <c r="M122" s="268"/>
      <c r="N122" s="84">
        <f t="shared" si="6"/>
        <v>0</v>
      </c>
      <c r="O122" s="85"/>
    </row>
    <row r="123" spans="1:15" ht="17" thickBot="1" x14ac:dyDescent="0.25">
      <c r="A123" s="53" t="s">
        <v>325</v>
      </c>
      <c r="B123" s="54"/>
      <c r="C123" s="54"/>
      <c r="D123" s="54"/>
      <c r="E123" s="54"/>
      <c r="F123" s="54"/>
      <c r="G123" s="54"/>
      <c r="H123" s="100">
        <v>2118</v>
      </c>
      <c r="I123" s="101"/>
      <c r="J123" s="269"/>
      <c r="K123" s="251"/>
      <c r="L123" s="266">
        <v>3.75</v>
      </c>
      <c r="M123" s="230"/>
      <c r="N123" s="335">
        <f>SUM(J123*L123)</f>
        <v>0</v>
      </c>
      <c r="O123" s="336"/>
    </row>
    <row r="124" spans="1:15" ht="17" thickBot="1" x14ac:dyDescent="0.25">
      <c r="A124" s="223" t="s">
        <v>175</v>
      </c>
      <c r="B124" s="224"/>
      <c r="C124" s="224"/>
      <c r="D124" s="224"/>
      <c r="E124" s="224"/>
      <c r="F124" s="224"/>
      <c r="G124" s="224"/>
      <c r="H124" s="221" t="s">
        <v>188</v>
      </c>
      <c r="I124" s="222"/>
      <c r="J124" s="231"/>
      <c r="K124" s="252"/>
      <c r="L124" s="267">
        <v>0.45</v>
      </c>
      <c r="M124" s="268"/>
      <c r="N124" s="84">
        <f t="shared" si="5"/>
        <v>0</v>
      </c>
      <c r="O124" s="85"/>
    </row>
    <row r="125" spans="1:15" ht="17" thickBot="1" x14ac:dyDescent="0.25">
      <c r="A125" s="223" t="s">
        <v>176</v>
      </c>
      <c r="B125" s="224"/>
      <c r="C125" s="224"/>
      <c r="D125" s="224"/>
      <c r="E125" s="224"/>
      <c r="F125" s="224"/>
      <c r="G125" s="224"/>
      <c r="H125" s="221" t="s">
        <v>189</v>
      </c>
      <c r="I125" s="222"/>
      <c r="J125" s="231"/>
      <c r="K125" s="252"/>
      <c r="L125" s="267">
        <v>0.45</v>
      </c>
      <c r="M125" s="268"/>
      <c r="N125" s="84">
        <f t="shared" si="5"/>
        <v>0</v>
      </c>
      <c r="O125" s="85"/>
    </row>
    <row r="126" spans="1:15" ht="17" thickBot="1" x14ac:dyDescent="0.25">
      <c r="A126" s="223" t="s">
        <v>177</v>
      </c>
      <c r="B126" s="224"/>
      <c r="C126" s="224"/>
      <c r="D126" s="224"/>
      <c r="E126" s="224"/>
      <c r="F126" s="224"/>
      <c r="G126" s="224"/>
      <c r="H126" s="221" t="s">
        <v>190</v>
      </c>
      <c r="I126" s="222"/>
      <c r="J126" s="231"/>
      <c r="K126" s="252"/>
      <c r="L126" s="267">
        <v>0.45</v>
      </c>
      <c r="M126" s="268"/>
      <c r="N126" s="84">
        <f t="shared" si="5"/>
        <v>0</v>
      </c>
      <c r="O126" s="85"/>
    </row>
    <row r="127" spans="1:15" ht="17" thickBot="1" x14ac:dyDescent="0.25">
      <c r="A127" s="223" t="s">
        <v>178</v>
      </c>
      <c r="B127" s="224"/>
      <c r="C127" s="224"/>
      <c r="D127" s="224"/>
      <c r="E127" s="224"/>
      <c r="F127" s="224"/>
      <c r="G127" s="224"/>
      <c r="H127" s="221" t="s">
        <v>191</v>
      </c>
      <c r="I127" s="222"/>
      <c r="J127" s="231"/>
      <c r="K127" s="252"/>
      <c r="L127" s="267">
        <v>0.55000000000000004</v>
      </c>
      <c r="M127" s="268"/>
      <c r="N127" s="84">
        <f t="shared" si="5"/>
        <v>0</v>
      </c>
      <c r="O127" s="85"/>
    </row>
    <row r="128" spans="1:15" ht="17" thickBot="1" x14ac:dyDescent="0.25">
      <c r="A128" s="223" t="s">
        <v>179</v>
      </c>
      <c r="B128" s="224"/>
      <c r="C128" s="224"/>
      <c r="D128" s="224"/>
      <c r="E128" s="224"/>
      <c r="F128" s="224"/>
      <c r="G128" s="224"/>
      <c r="H128" s="221">
        <v>2206</v>
      </c>
      <c r="I128" s="222"/>
      <c r="J128" s="231"/>
      <c r="K128" s="252"/>
      <c r="L128" s="267">
        <v>0.55000000000000004</v>
      </c>
      <c r="M128" s="268"/>
      <c r="N128" s="84">
        <f t="shared" si="5"/>
        <v>0</v>
      </c>
      <c r="O128" s="85"/>
    </row>
    <row r="129" spans="1:15" ht="17" thickBot="1" x14ac:dyDescent="0.25">
      <c r="A129" s="223" t="s">
        <v>180</v>
      </c>
      <c r="B129" s="224"/>
      <c r="C129" s="224"/>
      <c r="D129" s="224"/>
      <c r="E129" s="224"/>
      <c r="F129" s="224"/>
      <c r="G129" s="224"/>
      <c r="H129" s="221" t="s">
        <v>192</v>
      </c>
      <c r="I129" s="222"/>
      <c r="J129" s="231"/>
      <c r="K129" s="252"/>
      <c r="L129" s="267">
        <v>0.55000000000000004</v>
      </c>
      <c r="M129" s="268"/>
      <c r="N129" s="84">
        <f t="shared" si="5"/>
        <v>0</v>
      </c>
      <c r="O129" s="85"/>
    </row>
    <row r="130" spans="1:15" ht="17" thickBot="1" x14ac:dyDescent="0.25">
      <c r="A130" s="223" t="s">
        <v>181</v>
      </c>
      <c r="B130" s="224"/>
      <c r="C130" s="224"/>
      <c r="D130" s="224"/>
      <c r="E130" s="224"/>
      <c r="F130" s="224"/>
      <c r="G130" s="224"/>
      <c r="H130" s="221">
        <v>2301</v>
      </c>
      <c r="I130" s="222"/>
      <c r="J130" s="231"/>
      <c r="K130" s="252"/>
      <c r="L130" s="267">
        <v>0.55000000000000004</v>
      </c>
      <c r="M130" s="268"/>
      <c r="N130" s="84">
        <f t="shared" si="5"/>
        <v>0</v>
      </c>
      <c r="O130" s="85"/>
    </row>
    <row r="131" spans="1:15" ht="17" thickBot="1" x14ac:dyDescent="0.25">
      <c r="A131" s="245" t="s">
        <v>182</v>
      </c>
      <c r="B131" s="246"/>
      <c r="C131" s="246"/>
      <c r="D131" s="246"/>
      <c r="E131" s="246"/>
      <c r="F131" s="246"/>
      <c r="G131" s="246"/>
      <c r="H131" s="221">
        <v>2302</v>
      </c>
      <c r="I131" s="222"/>
      <c r="J131" s="231"/>
      <c r="K131" s="252"/>
      <c r="L131" s="267">
        <v>0.55000000000000004</v>
      </c>
      <c r="M131" s="268"/>
      <c r="N131" s="84">
        <f t="shared" si="5"/>
        <v>0</v>
      </c>
      <c r="O131" s="85"/>
    </row>
    <row r="132" spans="1:15" ht="17" thickBot="1" x14ac:dyDescent="0.25">
      <c r="A132" s="245" t="s">
        <v>183</v>
      </c>
      <c r="B132" s="246"/>
      <c r="C132" s="246"/>
      <c r="D132" s="246"/>
      <c r="E132" s="246"/>
      <c r="F132" s="246"/>
      <c r="G132" s="246"/>
      <c r="H132" s="221">
        <v>2306</v>
      </c>
      <c r="I132" s="222"/>
      <c r="J132" s="231"/>
      <c r="K132" s="252"/>
      <c r="L132" s="267">
        <v>0.55000000000000004</v>
      </c>
      <c r="M132" s="268"/>
      <c r="N132" s="84">
        <f t="shared" si="5"/>
        <v>0</v>
      </c>
      <c r="O132" s="85"/>
    </row>
    <row r="133" spans="1:15" ht="17" thickBot="1" x14ac:dyDescent="0.25">
      <c r="A133" s="259" t="s">
        <v>184</v>
      </c>
      <c r="B133" s="260"/>
      <c r="C133" s="260"/>
      <c r="D133" s="260"/>
      <c r="E133" s="260"/>
      <c r="F133" s="260"/>
      <c r="G133" s="260"/>
      <c r="H133" s="243">
        <v>2307</v>
      </c>
      <c r="I133" s="244"/>
      <c r="J133" s="280"/>
      <c r="K133" s="281"/>
      <c r="L133" s="278">
        <v>1.9</v>
      </c>
      <c r="M133" s="279"/>
      <c r="N133" s="270">
        <f t="shared" si="5"/>
        <v>0</v>
      </c>
      <c r="O133" s="271"/>
    </row>
    <row r="134" spans="1:15" ht="18" thickTop="1" x14ac:dyDescent="0.25">
      <c r="L134" s="9"/>
      <c r="M134" s="9"/>
      <c r="N134" s="202" t="s">
        <v>193</v>
      </c>
      <c r="O134" s="203"/>
    </row>
    <row r="135" spans="1:15" ht="18" thickBot="1" x14ac:dyDescent="0.3">
      <c r="L135" s="9"/>
      <c r="M135" s="9"/>
      <c r="N135" s="272">
        <f>SUM(N78:O102)+SUM(N105:O133)</f>
        <v>0</v>
      </c>
      <c r="O135" s="273"/>
    </row>
    <row r="136" spans="1:15" ht="16" thickTop="1" x14ac:dyDescent="0.2"/>
    <row r="145" spans="1:15" ht="16" thickBot="1" x14ac:dyDescent="0.25"/>
    <row r="146" spans="1:15" ht="16" thickTop="1" x14ac:dyDescent="0.2">
      <c r="A146" s="120" t="s">
        <v>153</v>
      </c>
      <c r="B146" s="121"/>
      <c r="C146" s="121"/>
      <c r="D146" s="121"/>
      <c r="E146" s="121"/>
      <c r="F146" s="121"/>
      <c r="G146" s="121"/>
      <c r="H146" s="121"/>
      <c r="I146" s="121"/>
      <c r="J146" s="121"/>
      <c r="K146" s="121"/>
      <c r="L146" s="121"/>
      <c r="M146" s="121"/>
      <c r="N146" s="121"/>
      <c r="O146" s="122"/>
    </row>
    <row r="147" spans="1:15" ht="16" thickBot="1" x14ac:dyDescent="0.25">
      <c r="A147" s="123"/>
      <c r="B147" s="124"/>
      <c r="C147" s="124"/>
      <c r="D147" s="124"/>
      <c r="E147" s="124"/>
      <c r="F147" s="124"/>
      <c r="G147" s="124"/>
      <c r="H147" s="140"/>
      <c r="I147" s="140"/>
      <c r="J147" s="140"/>
      <c r="K147" s="140"/>
      <c r="L147" s="140"/>
      <c r="M147" s="140"/>
      <c r="N147" s="124"/>
      <c r="O147" s="125"/>
    </row>
    <row r="148" spans="1:15" ht="22" thickBot="1" x14ac:dyDescent="0.3">
      <c r="A148" s="206" t="s">
        <v>23</v>
      </c>
      <c r="B148" s="207"/>
      <c r="C148" s="207"/>
      <c r="D148" s="207"/>
      <c r="E148" s="207"/>
      <c r="F148" s="207"/>
      <c r="G148" s="210"/>
      <c r="H148" s="174" t="s">
        <v>24</v>
      </c>
      <c r="I148" s="242"/>
      <c r="J148" s="174" t="s">
        <v>26</v>
      </c>
      <c r="K148" s="242"/>
      <c r="L148" s="173" t="s">
        <v>25</v>
      </c>
      <c r="M148" s="174"/>
      <c r="N148" s="208" t="s">
        <v>27</v>
      </c>
      <c r="O148" s="237"/>
    </row>
    <row r="149" spans="1:15" ht="17" thickBot="1" x14ac:dyDescent="0.25">
      <c r="A149" s="223" t="s">
        <v>154</v>
      </c>
      <c r="B149" s="224"/>
      <c r="C149" s="224"/>
      <c r="D149" s="224"/>
      <c r="E149" s="224"/>
      <c r="F149" s="224"/>
      <c r="G149" s="257"/>
      <c r="H149" s="222">
        <v>8821</v>
      </c>
      <c r="I149" s="258"/>
      <c r="J149" s="250"/>
      <c r="K149" s="251"/>
      <c r="L149" s="253">
        <v>18.45</v>
      </c>
      <c r="M149" s="254"/>
      <c r="N149" s="233">
        <f t="shared" ref="N149:N151" si="7">SUM(J149*L149)</f>
        <v>0</v>
      </c>
      <c r="O149" s="234"/>
    </row>
    <row r="150" spans="1:15" ht="17" thickBot="1" x14ac:dyDescent="0.25">
      <c r="A150" s="223" t="s">
        <v>155</v>
      </c>
      <c r="B150" s="224"/>
      <c r="C150" s="224"/>
      <c r="D150" s="224"/>
      <c r="E150" s="224"/>
      <c r="F150" s="224"/>
      <c r="G150" s="257"/>
      <c r="H150" s="222" t="s">
        <v>157</v>
      </c>
      <c r="I150" s="258"/>
      <c r="J150" s="250"/>
      <c r="K150" s="251"/>
      <c r="L150" s="253">
        <v>1.4</v>
      </c>
      <c r="M150" s="254"/>
      <c r="N150" s="235">
        <f t="shared" si="7"/>
        <v>0</v>
      </c>
      <c r="O150" s="236"/>
    </row>
    <row r="151" spans="1:15" ht="17" thickBot="1" x14ac:dyDescent="0.25">
      <c r="A151" s="223" t="s">
        <v>156</v>
      </c>
      <c r="B151" s="224"/>
      <c r="C151" s="224"/>
      <c r="D151" s="224"/>
      <c r="E151" s="224"/>
      <c r="F151" s="224"/>
      <c r="G151" s="257"/>
      <c r="H151" s="241">
        <v>8001</v>
      </c>
      <c r="I151" s="249"/>
      <c r="J151" s="252"/>
      <c r="K151" s="232"/>
      <c r="L151" s="255">
        <v>110</v>
      </c>
      <c r="M151" s="256"/>
      <c r="N151" s="84">
        <f t="shared" si="7"/>
        <v>0</v>
      </c>
      <c r="O151" s="85"/>
    </row>
    <row r="152" spans="1:15" x14ac:dyDescent="0.2">
      <c r="A152" s="136" t="s">
        <v>194</v>
      </c>
      <c r="B152" s="137"/>
      <c r="C152" s="137"/>
      <c r="D152" s="137"/>
      <c r="E152" s="137"/>
      <c r="F152" s="137"/>
      <c r="G152" s="137"/>
      <c r="H152" s="137"/>
      <c r="I152" s="137"/>
      <c r="J152" s="137"/>
      <c r="K152" s="137"/>
      <c r="L152" s="137"/>
      <c r="M152" s="137"/>
      <c r="N152" s="137"/>
      <c r="O152" s="138"/>
    </row>
    <row r="153" spans="1:15" ht="16" thickBot="1" x14ac:dyDescent="0.25">
      <c r="A153" s="139"/>
      <c r="B153" s="140"/>
      <c r="C153" s="140"/>
      <c r="D153" s="140"/>
      <c r="E153" s="140"/>
      <c r="F153" s="140"/>
      <c r="G153" s="140"/>
      <c r="H153" s="124"/>
      <c r="I153" s="124"/>
      <c r="J153" s="124"/>
      <c r="K153" s="124"/>
      <c r="L153" s="124"/>
      <c r="M153" s="124"/>
      <c r="N153" s="124"/>
      <c r="O153" s="125"/>
    </row>
    <row r="154" spans="1:15" ht="22" thickBot="1" x14ac:dyDescent="0.3">
      <c r="A154" s="184" t="s">
        <v>23</v>
      </c>
      <c r="B154" s="170"/>
      <c r="C154" s="170"/>
      <c r="D154" s="170"/>
      <c r="E154" s="170"/>
      <c r="F154" s="170"/>
      <c r="G154" s="170"/>
      <c r="H154" s="208" t="s">
        <v>24</v>
      </c>
      <c r="I154" s="209"/>
      <c r="J154" s="182" t="s">
        <v>26</v>
      </c>
      <c r="K154" s="207"/>
      <c r="L154" s="208" t="s">
        <v>25</v>
      </c>
      <c r="M154" s="209"/>
      <c r="N154" s="182" t="s">
        <v>27</v>
      </c>
      <c r="O154" s="183"/>
    </row>
    <row r="155" spans="1:15" ht="17" thickBot="1" x14ac:dyDescent="0.25">
      <c r="A155" s="223" t="s">
        <v>195</v>
      </c>
      <c r="B155" s="224"/>
      <c r="C155" s="224"/>
      <c r="D155" s="224"/>
      <c r="E155" s="224"/>
      <c r="F155" s="224"/>
      <c r="G155" s="224"/>
      <c r="H155" s="286">
        <v>9020</v>
      </c>
      <c r="I155" s="287"/>
      <c r="J155" s="231"/>
      <c r="K155" s="252"/>
      <c r="L155" s="296">
        <v>15</v>
      </c>
      <c r="M155" s="297"/>
      <c r="N155" s="84">
        <f t="shared" ref="N155:N181" si="8">SUM(J155*L155)</f>
        <v>0</v>
      </c>
      <c r="O155" s="85"/>
    </row>
    <row r="156" spans="1:15" ht="17" thickBot="1" x14ac:dyDescent="0.25">
      <c r="A156" s="223" t="s">
        <v>295</v>
      </c>
      <c r="B156" s="224"/>
      <c r="C156" s="224"/>
      <c r="D156" s="224"/>
      <c r="E156" s="224"/>
      <c r="F156" s="224"/>
      <c r="G156" s="224"/>
      <c r="H156" s="286" t="s">
        <v>220</v>
      </c>
      <c r="I156" s="287"/>
      <c r="J156" s="231"/>
      <c r="K156" s="252"/>
      <c r="L156" s="296">
        <v>107.6</v>
      </c>
      <c r="M156" s="297"/>
      <c r="N156" s="84">
        <f t="shared" si="8"/>
        <v>0</v>
      </c>
      <c r="O156" s="85"/>
    </row>
    <row r="157" spans="1:15" ht="19" thickBot="1" x14ac:dyDescent="0.25">
      <c r="A157" s="245" t="s">
        <v>196</v>
      </c>
      <c r="B157" s="246"/>
      <c r="C157" s="246"/>
      <c r="D157" s="246"/>
      <c r="E157" s="246"/>
      <c r="F157" s="246"/>
      <c r="G157" s="246"/>
      <c r="H157" s="286">
        <v>9111</v>
      </c>
      <c r="I157" s="287"/>
      <c r="J157" s="231"/>
      <c r="K157" s="252"/>
      <c r="L157" s="296">
        <v>5.45</v>
      </c>
      <c r="M157" s="297"/>
      <c r="N157" s="84">
        <f t="shared" si="8"/>
        <v>0</v>
      </c>
      <c r="O157" s="85"/>
    </row>
    <row r="158" spans="1:15" ht="17" thickBot="1" x14ac:dyDescent="0.25">
      <c r="A158" s="223" t="s">
        <v>197</v>
      </c>
      <c r="B158" s="224"/>
      <c r="C158" s="224"/>
      <c r="D158" s="224"/>
      <c r="E158" s="224"/>
      <c r="F158" s="224"/>
      <c r="G158" s="224"/>
      <c r="H158" s="286" t="s">
        <v>221</v>
      </c>
      <c r="I158" s="287"/>
      <c r="J158" s="231"/>
      <c r="K158" s="252"/>
      <c r="L158" s="296">
        <v>8.5</v>
      </c>
      <c r="M158" s="297"/>
      <c r="N158" s="84">
        <f>SUM(J158*L158)</f>
        <v>0</v>
      </c>
      <c r="O158" s="85"/>
    </row>
    <row r="159" spans="1:15" ht="17" thickBot="1" x14ac:dyDescent="0.25">
      <c r="A159" s="53" t="s">
        <v>316</v>
      </c>
      <c r="B159" s="54"/>
      <c r="C159" s="54"/>
      <c r="D159" s="54"/>
      <c r="E159" s="54"/>
      <c r="F159" s="54"/>
      <c r="G159" s="54"/>
      <c r="H159" s="100">
        <v>9081</v>
      </c>
      <c r="I159" s="101"/>
      <c r="J159" s="269"/>
      <c r="K159" s="251"/>
      <c r="L159" s="344">
        <v>97.2</v>
      </c>
      <c r="M159" s="345"/>
      <c r="N159" s="235">
        <f>SUM(J159*L159)</f>
        <v>0</v>
      </c>
      <c r="O159" s="236"/>
    </row>
    <row r="160" spans="1:15" ht="17" thickBot="1" x14ac:dyDescent="0.25">
      <c r="A160" s="223" t="s">
        <v>198</v>
      </c>
      <c r="B160" s="224"/>
      <c r="C160" s="224"/>
      <c r="D160" s="224"/>
      <c r="E160" s="224"/>
      <c r="F160" s="224"/>
      <c r="G160" s="224"/>
      <c r="H160" s="286" t="s">
        <v>222</v>
      </c>
      <c r="I160" s="287"/>
      <c r="J160" s="231"/>
      <c r="K160" s="252"/>
      <c r="L160" s="296">
        <v>22.5</v>
      </c>
      <c r="M160" s="297"/>
      <c r="N160" s="84">
        <f t="shared" si="8"/>
        <v>0</v>
      </c>
      <c r="O160" s="85"/>
    </row>
    <row r="161" spans="1:15" ht="17" thickBot="1" x14ac:dyDescent="0.25">
      <c r="A161" s="223" t="s">
        <v>199</v>
      </c>
      <c r="B161" s="224"/>
      <c r="C161" s="224"/>
      <c r="D161" s="224"/>
      <c r="E161" s="224"/>
      <c r="F161" s="224"/>
      <c r="G161" s="224"/>
      <c r="H161" s="286" t="s">
        <v>223</v>
      </c>
      <c r="I161" s="287"/>
      <c r="J161" s="231"/>
      <c r="K161" s="252"/>
      <c r="L161" s="296">
        <v>2.7</v>
      </c>
      <c r="M161" s="297"/>
      <c r="N161" s="84">
        <f t="shared" si="8"/>
        <v>0</v>
      </c>
      <c r="O161" s="85"/>
    </row>
    <row r="162" spans="1:15" ht="17" thickBot="1" x14ac:dyDescent="0.25">
      <c r="A162" s="223" t="s">
        <v>200</v>
      </c>
      <c r="B162" s="224"/>
      <c r="C162" s="224"/>
      <c r="D162" s="224"/>
      <c r="E162" s="224"/>
      <c r="F162" s="224"/>
      <c r="G162" s="224"/>
      <c r="H162" s="286" t="s">
        <v>224</v>
      </c>
      <c r="I162" s="287"/>
      <c r="J162" s="231"/>
      <c r="K162" s="252"/>
      <c r="L162" s="296">
        <v>2.7</v>
      </c>
      <c r="M162" s="297"/>
      <c r="N162" s="84">
        <f t="shared" si="8"/>
        <v>0</v>
      </c>
      <c r="O162" s="85"/>
    </row>
    <row r="163" spans="1:15" ht="17" thickBot="1" x14ac:dyDescent="0.25">
      <c r="A163" s="223" t="s">
        <v>201</v>
      </c>
      <c r="B163" s="224"/>
      <c r="C163" s="224"/>
      <c r="D163" s="224"/>
      <c r="E163" s="224"/>
      <c r="F163" s="224"/>
      <c r="G163" s="224"/>
      <c r="H163" s="286" t="s">
        <v>225</v>
      </c>
      <c r="I163" s="287"/>
      <c r="J163" s="231"/>
      <c r="K163" s="252"/>
      <c r="L163" s="296">
        <v>6</v>
      </c>
      <c r="M163" s="297"/>
      <c r="N163" s="84">
        <f t="shared" si="8"/>
        <v>0</v>
      </c>
      <c r="O163" s="85"/>
    </row>
    <row r="164" spans="1:15" ht="17" thickBot="1" x14ac:dyDescent="0.25">
      <c r="A164" s="223" t="s">
        <v>202</v>
      </c>
      <c r="B164" s="224"/>
      <c r="C164" s="224"/>
      <c r="D164" s="224"/>
      <c r="E164" s="224"/>
      <c r="F164" s="224"/>
      <c r="G164" s="224"/>
      <c r="H164" s="286" t="s">
        <v>226</v>
      </c>
      <c r="I164" s="287"/>
      <c r="J164" s="231"/>
      <c r="K164" s="252"/>
      <c r="L164" s="296">
        <v>6</v>
      </c>
      <c r="M164" s="297"/>
      <c r="N164" s="84">
        <f t="shared" si="8"/>
        <v>0</v>
      </c>
      <c r="O164" s="85"/>
    </row>
    <row r="165" spans="1:15" ht="17" thickBot="1" x14ac:dyDescent="0.25">
      <c r="A165" s="223" t="s">
        <v>203</v>
      </c>
      <c r="B165" s="224"/>
      <c r="C165" s="224"/>
      <c r="D165" s="224"/>
      <c r="E165" s="224"/>
      <c r="F165" s="224"/>
      <c r="G165" s="224"/>
      <c r="H165" s="286" t="s">
        <v>227</v>
      </c>
      <c r="I165" s="287"/>
      <c r="J165" s="231"/>
      <c r="K165" s="252"/>
      <c r="L165" s="296">
        <v>2.7</v>
      </c>
      <c r="M165" s="297"/>
      <c r="N165" s="84">
        <f t="shared" si="8"/>
        <v>0</v>
      </c>
      <c r="O165" s="85"/>
    </row>
    <row r="166" spans="1:15" ht="17" thickBot="1" x14ac:dyDescent="0.25">
      <c r="A166" s="223" t="s">
        <v>204</v>
      </c>
      <c r="B166" s="224"/>
      <c r="C166" s="224"/>
      <c r="D166" s="224"/>
      <c r="E166" s="224"/>
      <c r="F166" s="224"/>
      <c r="G166" s="224"/>
      <c r="H166" s="286" t="s">
        <v>228</v>
      </c>
      <c r="I166" s="287"/>
      <c r="J166" s="231"/>
      <c r="K166" s="252"/>
      <c r="L166" s="296">
        <v>2.7</v>
      </c>
      <c r="M166" s="297"/>
      <c r="N166" s="84">
        <f t="shared" si="8"/>
        <v>0</v>
      </c>
      <c r="O166" s="85"/>
    </row>
    <row r="167" spans="1:15" ht="17" thickBot="1" x14ac:dyDescent="0.25">
      <c r="A167" s="223" t="s">
        <v>205</v>
      </c>
      <c r="B167" s="224"/>
      <c r="C167" s="224"/>
      <c r="D167" s="224"/>
      <c r="E167" s="224"/>
      <c r="F167" s="224"/>
      <c r="G167" s="224"/>
      <c r="H167" s="286" t="s">
        <v>229</v>
      </c>
      <c r="I167" s="287"/>
      <c r="J167" s="231"/>
      <c r="K167" s="252"/>
      <c r="L167" s="296">
        <v>6</v>
      </c>
      <c r="M167" s="297"/>
      <c r="N167" s="84">
        <f t="shared" si="8"/>
        <v>0</v>
      </c>
      <c r="O167" s="85"/>
    </row>
    <row r="168" spans="1:15" ht="17" thickBot="1" x14ac:dyDescent="0.25">
      <c r="A168" s="223" t="s">
        <v>206</v>
      </c>
      <c r="B168" s="224"/>
      <c r="C168" s="224"/>
      <c r="D168" s="224"/>
      <c r="E168" s="224"/>
      <c r="F168" s="224"/>
      <c r="G168" s="224"/>
      <c r="H168" s="286" t="s">
        <v>230</v>
      </c>
      <c r="I168" s="287"/>
      <c r="J168" s="231"/>
      <c r="K168" s="252"/>
      <c r="L168" s="296">
        <v>2.7</v>
      </c>
      <c r="M168" s="297"/>
      <c r="N168" s="84">
        <f t="shared" si="8"/>
        <v>0</v>
      </c>
      <c r="O168" s="85"/>
    </row>
    <row r="169" spans="1:15" ht="17" thickBot="1" x14ac:dyDescent="0.25">
      <c r="A169" s="223" t="s">
        <v>207</v>
      </c>
      <c r="B169" s="224"/>
      <c r="C169" s="224"/>
      <c r="D169" s="224"/>
      <c r="E169" s="224"/>
      <c r="F169" s="224"/>
      <c r="G169" s="224"/>
      <c r="H169" s="286">
        <v>9127</v>
      </c>
      <c r="I169" s="287"/>
      <c r="J169" s="231"/>
      <c r="K169" s="252"/>
      <c r="L169" s="296">
        <v>4.9000000000000004</v>
      </c>
      <c r="M169" s="297"/>
      <c r="N169" s="84">
        <f t="shared" si="8"/>
        <v>0</v>
      </c>
      <c r="O169" s="85"/>
    </row>
    <row r="170" spans="1:15" ht="17" thickBot="1" x14ac:dyDescent="0.25">
      <c r="A170" s="223" t="s">
        <v>208</v>
      </c>
      <c r="B170" s="224"/>
      <c r="C170" s="224"/>
      <c r="D170" s="224"/>
      <c r="E170" s="224"/>
      <c r="F170" s="224"/>
      <c r="G170" s="224"/>
      <c r="H170" s="286">
        <v>9053</v>
      </c>
      <c r="I170" s="287"/>
      <c r="J170" s="231"/>
      <c r="K170" s="252"/>
      <c r="L170" s="296">
        <v>38.25</v>
      </c>
      <c r="M170" s="297"/>
      <c r="N170" s="84">
        <f t="shared" si="8"/>
        <v>0</v>
      </c>
      <c r="O170" s="85"/>
    </row>
    <row r="171" spans="1:15" ht="17" thickBot="1" x14ac:dyDescent="0.25">
      <c r="A171" s="223" t="s">
        <v>209</v>
      </c>
      <c r="B171" s="224"/>
      <c r="C171" s="224"/>
      <c r="D171" s="224"/>
      <c r="E171" s="224"/>
      <c r="F171" s="224"/>
      <c r="G171" s="224"/>
      <c r="H171" s="286">
        <v>9054</v>
      </c>
      <c r="I171" s="287"/>
      <c r="J171" s="231"/>
      <c r="K171" s="252"/>
      <c r="L171" s="296">
        <v>48</v>
      </c>
      <c r="M171" s="297"/>
      <c r="N171" s="84">
        <f t="shared" si="8"/>
        <v>0</v>
      </c>
      <c r="O171" s="85"/>
    </row>
    <row r="172" spans="1:15" ht="17" thickBot="1" x14ac:dyDescent="0.25">
      <c r="A172" s="223" t="s">
        <v>210</v>
      </c>
      <c r="B172" s="224"/>
      <c r="C172" s="224"/>
      <c r="D172" s="224"/>
      <c r="E172" s="224"/>
      <c r="F172" s="224"/>
      <c r="G172" s="224"/>
      <c r="H172" s="286">
        <v>9055</v>
      </c>
      <c r="I172" s="287"/>
      <c r="J172" s="231"/>
      <c r="K172" s="252"/>
      <c r="L172" s="296">
        <v>70.5</v>
      </c>
      <c r="M172" s="297"/>
      <c r="N172" s="84">
        <f t="shared" si="8"/>
        <v>0</v>
      </c>
      <c r="O172" s="85"/>
    </row>
    <row r="173" spans="1:15" ht="17" thickBot="1" x14ac:dyDescent="0.25">
      <c r="A173" s="274" t="s">
        <v>211</v>
      </c>
      <c r="B173" s="275"/>
      <c r="C173" s="275"/>
      <c r="D173" s="275"/>
      <c r="E173" s="275"/>
      <c r="F173" s="275"/>
      <c r="G173" s="275"/>
      <c r="H173" s="288">
        <v>9405</v>
      </c>
      <c r="I173" s="289"/>
      <c r="J173" s="290"/>
      <c r="K173" s="291"/>
      <c r="L173" s="294">
        <v>25.65</v>
      </c>
      <c r="M173" s="295"/>
      <c r="N173" s="151">
        <f t="shared" si="8"/>
        <v>0</v>
      </c>
      <c r="O173" s="152"/>
    </row>
    <row r="174" spans="1:15" ht="17" thickBot="1" x14ac:dyDescent="0.25">
      <c r="A174" s="282" t="s">
        <v>212</v>
      </c>
      <c r="B174" s="283"/>
      <c r="C174" s="283"/>
      <c r="D174" s="283"/>
      <c r="E174" s="283"/>
      <c r="F174" s="283"/>
      <c r="G174" s="283"/>
      <c r="H174" s="288">
        <v>9415</v>
      </c>
      <c r="I174" s="289"/>
      <c r="J174" s="292"/>
      <c r="K174" s="293"/>
      <c r="L174" s="294">
        <v>11.7</v>
      </c>
      <c r="M174" s="295"/>
      <c r="N174" s="151">
        <f t="shared" si="8"/>
        <v>0</v>
      </c>
      <c r="O174" s="152"/>
    </row>
    <row r="175" spans="1:15" ht="17" thickBot="1" x14ac:dyDescent="0.25">
      <c r="A175" s="131" t="s">
        <v>213</v>
      </c>
      <c r="B175" s="132"/>
      <c r="C175" s="132"/>
      <c r="D175" s="132"/>
      <c r="E175" s="132"/>
      <c r="F175" s="132"/>
      <c r="G175" s="132"/>
      <c r="H175" s="288">
        <v>9600</v>
      </c>
      <c r="I175" s="289"/>
      <c r="J175" s="302"/>
      <c r="K175" s="303"/>
      <c r="L175" s="294">
        <v>8.65</v>
      </c>
      <c r="M175" s="295"/>
      <c r="N175" s="151">
        <f t="shared" si="8"/>
        <v>0</v>
      </c>
      <c r="O175" s="152"/>
    </row>
    <row r="176" spans="1:15" ht="17" thickBot="1" x14ac:dyDescent="0.25">
      <c r="A176" s="223" t="s">
        <v>214</v>
      </c>
      <c r="B176" s="224"/>
      <c r="C176" s="224"/>
      <c r="D176" s="224"/>
      <c r="E176" s="224"/>
      <c r="F176" s="224"/>
      <c r="G176" s="224"/>
      <c r="H176" s="286">
        <v>9601</v>
      </c>
      <c r="I176" s="287"/>
      <c r="J176" s="298"/>
      <c r="K176" s="109"/>
      <c r="L176" s="296">
        <v>9.4499999999999993</v>
      </c>
      <c r="M176" s="297"/>
      <c r="N176" s="84">
        <f t="shared" si="8"/>
        <v>0</v>
      </c>
      <c r="O176" s="85"/>
    </row>
    <row r="177" spans="1:16" ht="17" thickBot="1" x14ac:dyDescent="0.25">
      <c r="A177" s="274" t="s">
        <v>215</v>
      </c>
      <c r="B177" s="275"/>
      <c r="C177" s="275"/>
      <c r="D177" s="275"/>
      <c r="E177" s="275"/>
      <c r="F177" s="275"/>
      <c r="G177" s="275"/>
      <c r="H177" s="288">
        <v>9603</v>
      </c>
      <c r="I177" s="289"/>
      <c r="J177" s="302"/>
      <c r="K177" s="303"/>
      <c r="L177" s="294">
        <v>8.65</v>
      </c>
      <c r="M177" s="295"/>
      <c r="N177" s="151">
        <f t="shared" si="8"/>
        <v>0</v>
      </c>
      <c r="O177" s="152"/>
    </row>
    <row r="178" spans="1:16" ht="17" thickBot="1" x14ac:dyDescent="0.25">
      <c r="A178" s="247" t="s">
        <v>216</v>
      </c>
      <c r="B178" s="248"/>
      <c r="C178" s="248"/>
      <c r="D178" s="248"/>
      <c r="E178" s="248"/>
      <c r="F178" s="248"/>
      <c r="G178" s="248"/>
      <c r="H178" s="286" t="s">
        <v>231</v>
      </c>
      <c r="I178" s="287"/>
      <c r="J178" s="298"/>
      <c r="K178" s="109"/>
      <c r="L178" s="296">
        <v>17.25</v>
      </c>
      <c r="M178" s="297"/>
      <c r="N178" s="84">
        <f t="shared" si="8"/>
        <v>0</v>
      </c>
      <c r="O178" s="85"/>
    </row>
    <row r="179" spans="1:16" ht="17" thickBot="1" x14ac:dyDescent="0.25">
      <c r="A179" s="223" t="s">
        <v>217</v>
      </c>
      <c r="B179" s="224"/>
      <c r="C179" s="224"/>
      <c r="D179" s="224"/>
      <c r="E179" s="224"/>
      <c r="F179" s="224"/>
      <c r="G179" s="224"/>
      <c r="H179" s="286">
        <v>6090</v>
      </c>
      <c r="I179" s="287"/>
      <c r="J179" s="298"/>
      <c r="K179" s="109"/>
      <c r="L179" s="296">
        <v>14.65</v>
      </c>
      <c r="M179" s="297"/>
      <c r="N179" s="84">
        <f t="shared" si="8"/>
        <v>0</v>
      </c>
      <c r="O179" s="85"/>
    </row>
    <row r="180" spans="1:16" ht="17" thickBot="1" x14ac:dyDescent="0.25">
      <c r="A180" s="223" t="s">
        <v>218</v>
      </c>
      <c r="B180" s="224"/>
      <c r="C180" s="224"/>
      <c r="D180" s="224"/>
      <c r="E180" s="224"/>
      <c r="F180" s="224"/>
      <c r="G180" s="224"/>
      <c r="H180" s="286">
        <v>6091</v>
      </c>
      <c r="I180" s="287"/>
      <c r="J180" s="298"/>
      <c r="K180" s="109"/>
      <c r="L180" s="296">
        <v>14.65</v>
      </c>
      <c r="M180" s="297"/>
      <c r="N180" s="84">
        <f t="shared" si="8"/>
        <v>0</v>
      </c>
      <c r="O180" s="85"/>
    </row>
    <row r="181" spans="1:16" ht="17" thickBot="1" x14ac:dyDescent="0.25">
      <c r="A181" s="276" t="s">
        <v>309</v>
      </c>
      <c r="B181" s="277"/>
      <c r="C181" s="277"/>
      <c r="D181" s="277"/>
      <c r="E181" s="277"/>
      <c r="F181" s="277"/>
      <c r="G181" s="277"/>
      <c r="H181" s="286">
        <v>6092</v>
      </c>
      <c r="I181" s="287"/>
      <c r="J181" s="298"/>
      <c r="K181" s="109"/>
      <c r="L181" s="296">
        <v>14.65</v>
      </c>
      <c r="M181" s="297"/>
      <c r="N181" s="84">
        <f t="shared" si="8"/>
        <v>0</v>
      </c>
      <c r="O181" s="85"/>
    </row>
    <row r="182" spans="1:16" ht="17" thickBot="1" x14ac:dyDescent="0.25">
      <c r="A182" s="259" t="s">
        <v>219</v>
      </c>
      <c r="B182" s="260"/>
      <c r="C182" s="260"/>
      <c r="D182" s="260"/>
      <c r="E182" s="260"/>
      <c r="F182" s="260"/>
      <c r="G182" s="260"/>
      <c r="H182" s="284">
        <v>6093</v>
      </c>
      <c r="I182" s="285"/>
      <c r="J182" s="299"/>
      <c r="K182" s="74"/>
      <c r="L182" s="300">
        <v>14.65</v>
      </c>
      <c r="M182" s="301"/>
      <c r="N182" s="270">
        <f>SUM(J182*L182)</f>
        <v>0</v>
      </c>
      <c r="O182" s="271"/>
      <c r="P182" t="s">
        <v>323</v>
      </c>
    </row>
    <row r="183" spans="1:16" ht="16" thickTop="1" x14ac:dyDescent="0.2">
      <c r="A183" s="120" t="s">
        <v>232</v>
      </c>
      <c r="B183" s="121"/>
      <c r="C183" s="121"/>
      <c r="D183" s="121"/>
      <c r="E183" s="121"/>
      <c r="F183" s="121"/>
      <c r="G183" s="122"/>
      <c r="I183" s="123" t="s">
        <v>233</v>
      </c>
      <c r="J183" s="124"/>
      <c r="K183" s="124"/>
      <c r="L183" s="124"/>
      <c r="M183" s="124"/>
      <c r="N183" s="124"/>
      <c r="O183" s="125"/>
    </row>
    <row r="184" spans="1:16" ht="16" thickBot="1" x14ac:dyDescent="0.25">
      <c r="A184" s="139"/>
      <c r="B184" s="140"/>
      <c r="C184" s="140"/>
      <c r="D184" s="140"/>
      <c r="E184" s="140"/>
      <c r="F184" s="140"/>
      <c r="G184" s="155"/>
      <c r="I184" s="139"/>
      <c r="J184" s="140"/>
      <c r="K184" s="140"/>
      <c r="L184" s="140"/>
      <c r="M184" s="140"/>
      <c r="N184" s="140"/>
      <c r="O184" s="155"/>
    </row>
    <row r="185" spans="1:16" ht="17" thickBot="1" x14ac:dyDescent="0.25">
      <c r="A185" s="304" t="s">
        <v>23</v>
      </c>
      <c r="B185" s="305"/>
      <c r="C185" s="305"/>
      <c r="D185" s="305"/>
      <c r="E185" s="21" t="s">
        <v>26</v>
      </c>
      <c r="F185" s="22" t="s">
        <v>25</v>
      </c>
      <c r="G185" s="13" t="s">
        <v>27</v>
      </c>
      <c r="I185" s="304" t="s">
        <v>23</v>
      </c>
      <c r="J185" s="305"/>
      <c r="K185" s="305"/>
      <c r="L185" s="305"/>
      <c r="M185" s="21" t="s">
        <v>26</v>
      </c>
      <c r="N185" s="22" t="s">
        <v>25</v>
      </c>
      <c r="O185" s="13" t="s">
        <v>27</v>
      </c>
    </row>
    <row r="186" spans="1:16" ht="17" thickBot="1" x14ac:dyDescent="0.25">
      <c r="A186" s="223" t="s">
        <v>234</v>
      </c>
      <c r="B186" s="224"/>
      <c r="C186" s="224"/>
      <c r="D186" s="224"/>
      <c r="E186" s="15"/>
      <c r="F186" s="20">
        <v>0.95</v>
      </c>
      <c r="G186" s="19">
        <f>SUM(E186*F186)</f>
        <v>0</v>
      </c>
      <c r="I186" s="223" t="s">
        <v>234</v>
      </c>
      <c r="J186" s="224"/>
      <c r="K186" s="224"/>
      <c r="L186" s="224"/>
      <c r="M186" s="15"/>
      <c r="N186" s="20">
        <v>0.7</v>
      </c>
      <c r="O186" s="19">
        <f>SUM(M186*N186)</f>
        <v>0</v>
      </c>
    </row>
    <row r="187" spans="1:16" ht="17" thickBot="1" x14ac:dyDescent="0.25">
      <c r="A187" s="223" t="s">
        <v>235</v>
      </c>
      <c r="B187" s="224"/>
      <c r="C187" s="224"/>
      <c r="D187" s="224"/>
      <c r="E187" s="15"/>
      <c r="F187" s="20">
        <v>0.95</v>
      </c>
      <c r="G187" s="19">
        <f t="shared" ref="G187:G194" si="9">SUM(E187*F187)</f>
        <v>0</v>
      </c>
      <c r="I187" s="223" t="s">
        <v>235</v>
      </c>
      <c r="J187" s="224"/>
      <c r="K187" s="224"/>
      <c r="L187" s="224"/>
      <c r="M187" s="15"/>
      <c r="N187" s="20">
        <v>0.7</v>
      </c>
      <c r="O187" s="19">
        <f t="shared" ref="O187:O194" si="10">SUM(M187*N187)</f>
        <v>0</v>
      </c>
    </row>
    <row r="188" spans="1:16" ht="17" thickBot="1" x14ac:dyDescent="0.25">
      <c r="A188" s="223" t="s">
        <v>236</v>
      </c>
      <c r="B188" s="224"/>
      <c r="C188" s="224"/>
      <c r="D188" s="224"/>
      <c r="E188" s="15"/>
      <c r="F188" s="20">
        <v>0.95</v>
      </c>
      <c r="G188" s="19">
        <f t="shared" si="9"/>
        <v>0</v>
      </c>
      <c r="I188" s="223" t="s">
        <v>236</v>
      </c>
      <c r="J188" s="224"/>
      <c r="K188" s="224"/>
      <c r="L188" s="224"/>
      <c r="M188" s="15"/>
      <c r="N188" s="20">
        <v>0.7</v>
      </c>
      <c r="O188" s="19">
        <f t="shared" si="10"/>
        <v>0</v>
      </c>
    </row>
    <row r="189" spans="1:16" ht="17" thickBot="1" x14ac:dyDescent="0.25">
      <c r="A189" s="223" t="s">
        <v>237</v>
      </c>
      <c r="B189" s="224"/>
      <c r="C189" s="224"/>
      <c r="D189" s="224"/>
      <c r="E189" s="15"/>
      <c r="F189" s="20">
        <v>0.95</v>
      </c>
      <c r="G189" s="19">
        <f t="shared" si="9"/>
        <v>0</v>
      </c>
      <c r="I189" s="223" t="s">
        <v>237</v>
      </c>
      <c r="J189" s="224"/>
      <c r="K189" s="224"/>
      <c r="L189" s="224"/>
      <c r="M189" s="15"/>
      <c r="N189" s="20">
        <v>0.7</v>
      </c>
      <c r="O189" s="19">
        <f t="shared" si="10"/>
        <v>0</v>
      </c>
    </row>
    <row r="190" spans="1:16" ht="17" thickBot="1" x14ac:dyDescent="0.25">
      <c r="A190" s="223" t="s">
        <v>238</v>
      </c>
      <c r="B190" s="224"/>
      <c r="C190" s="224"/>
      <c r="D190" s="224"/>
      <c r="E190" s="15"/>
      <c r="F190" s="20">
        <v>0.95</v>
      </c>
      <c r="G190" s="19">
        <f t="shared" si="9"/>
        <v>0</v>
      </c>
      <c r="I190" s="223" t="s">
        <v>238</v>
      </c>
      <c r="J190" s="224"/>
      <c r="K190" s="224"/>
      <c r="L190" s="224"/>
      <c r="M190" s="15"/>
      <c r="N190" s="20">
        <v>0.7</v>
      </c>
      <c r="O190" s="19">
        <f t="shared" si="10"/>
        <v>0</v>
      </c>
    </row>
    <row r="191" spans="1:16" ht="17" thickBot="1" x14ac:dyDescent="0.25">
      <c r="A191" s="223" t="s">
        <v>239</v>
      </c>
      <c r="B191" s="224"/>
      <c r="C191" s="224"/>
      <c r="D191" s="224"/>
      <c r="E191" s="15"/>
      <c r="F191" s="20">
        <v>0.95</v>
      </c>
      <c r="G191" s="19">
        <f t="shared" si="9"/>
        <v>0</v>
      </c>
      <c r="I191" s="223" t="s">
        <v>239</v>
      </c>
      <c r="J191" s="224"/>
      <c r="K191" s="224"/>
      <c r="L191" s="224"/>
      <c r="M191" s="15"/>
      <c r="N191" s="20">
        <v>0.7</v>
      </c>
      <c r="O191" s="19">
        <f t="shared" si="10"/>
        <v>0</v>
      </c>
    </row>
    <row r="192" spans="1:16" ht="17" thickBot="1" x14ac:dyDescent="0.25">
      <c r="A192" s="223" t="s">
        <v>240</v>
      </c>
      <c r="B192" s="224"/>
      <c r="C192" s="224"/>
      <c r="D192" s="224"/>
      <c r="E192" s="15"/>
      <c r="F192" s="20">
        <v>0.95</v>
      </c>
      <c r="G192" s="19">
        <f t="shared" si="9"/>
        <v>0</v>
      </c>
      <c r="I192" s="223" t="s">
        <v>240</v>
      </c>
      <c r="J192" s="224"/>
      <c r="K192" s="224"/>
      <c r="L192" s="224"/>
      <c r="M192" s="15"/>
      <c r="N192" s="20">
        <v>0.7</v>
      </c>
      <c r="O192" s="19">
        <f t="shared" si="10"/>
        <v>0</v>
      </c>
    </row>
    <row r="193" spans="1:15" ht="17" thickBot="1" x14ac:dyDescent="0.25">
      <c r="A193" s="223" t="s">
        <v>241</v>
      </c>
      <c r="B193" s="224"/>
      <c r="C193" s="224"/>
      <c r="D193" s="224"/>
      <c r="E193" s="15"/>
      <c r="F193" s="20">
        <v>0.95</v>
      </c>
      <c r="G193" s="19">
        <f t="shared" si="9"/>
        <v>0</v>
      </c>
      <c r="I193" s="223" t="s">
        <v>241</v>
      </c>
      <c r="J193" s="224"/>
      <c r="K193" s="224"/>
      <c r="L193" s="224"/>
      <c r="M193" s="15"/>
      <c r="N193" s="20">
        <v>0.7</v>
      </c>
      <c r="O193" s="19">
        <f t="shared" si="10"/>
        <v>0</v>
      </c>
    </row>
    <row r="194" spans="1:15" ht="17" thickBot="1" x14ac:dyDescent="0.25">
      <c r="A194" s="261" t="s">
        <v>242</v>
      </c>
      <c r="B194" s="262"/>
      <c r="C194" s="262"/>
      <c r="D194" s="262"/>
      <c r="E194" s="23"/>
      <c r="F194" s="20">
        <v>0.95</v>
      </c>
      <c r="G194" s="26">
        <f t="shared" si="9"/>
        <v>0</v>
      </c>
      <c r="I194" s="261" t="s">
        <v>242</v>
      </c>
      <c r="J194" s="262"/>
      <c r="K194" s="262"/>
      <c r="L194" s="262"/>
      <c r="M194" s="23"/>
      <c r="N194" s="20">
        <v>0.7</v>
      </c>
      <c r="O194" s="26">
        <f t="shared" si="10"/>
        <v>0</v>
      </c>
    </row>
    <row r="195" spans="1:15" ht="16" thickTop="1" x14ac:dyDescent="0.2">
      <c r="A195" s="306" t="s">
        <v>312</v>
      </c>
      <c r="B195" s="307"/>
      <c r="C195" s="307"/>
      <c r="D195" s="307"/>
      <c r="E195" s="307"/>
      <c r="F195" s="307"/>
      <c r="G195" s="308"/>
      <c r="I195" s="120" t="s">
        <v>244</v>
      </c>
      <c r="J195" s="121"/>
      <c r="K195" s="121"/>
      <c r="L195" s="121"/>
      <c r="M195" s="121"/>
      <c r="N195" s="121"/>
      <c r="O195" s="122"/>
    </row>
    <row r="196" spans="1:15" ht="16" thickBot="1" x14ac:dyDescent="0.25">
      <c r="A196" s="309"/>
      <c r="B196" s="310"/>
      <c r="C196" s="310"/>
      <c r="D196" s="310"/>
      <c r="E196" s="310"/>
      <c r="F196" s="310"/>
      <c r="G196" s="311"/>
      <c r="I196" s="123"/>
      <c r="J196" s="124"/>
      <c r="K196" s="124"/>
      <c r="L196" s="124"/>
      <c r="M196" s="140"/>
      <c r="N196" s="124"/>
      <c r="O196" s="125"/>
    </row>
    <row r="197" spans="1:15" ht="17" thickBot="1" x14ac:dyDescent="0.25">
      <c r="A197" s="314" t="s">
        <v>243</v>
      </c>
      <c r="B197" s="315"/>
      <c r="C197" s="316" t="s">
        <v>252</v>
      </c>
      <c r="D197" s="317"/>
      <c r="E197" s="14" t="s">
        <v>26</v>
      </c>
      <c r="F197" s="8" t="s">
        <v>25</v>
      </c>
      <c r="G197" s="30" t="s">
        <v>27</v>
      </c>
      <c r="I197" s="319" t="s">
        <v>23</v>
      </c>
      <c r="J197" s="317"/>
      <c r="K197" s="317"/>
      <c r="L197" s="320"/>
      <c r="M197" s="16"/>
      <c r="N197" s="312" t="s">
        <v>251</v>
      </c>
      <c r="O197" s="313"/>
    </row>
    <row r="198" spans="1:15" ht="17" thickBot="1" x14ac:dyDescent="0.25">
      <c r="A198" s="318"/>
      <c r="B198" s="252"/>
      <c r="C198" s="298"/>
      <c r="D198" s="109"/>
      <c r="E198" s="45"/>
      <c r="F198" s="46">
        <v>36</v>
      </c>
      <c r="G198" s="47">
        <f>SUM(E198*F198)</f>
        <v>0</v>
      </c>
      <c r="I198" s="321" t="s">
        <v>245</v>
      </c>
      <c r="J198" s="322"/>
      <c r="K198" s="322"/>
      <c r="L198" s="323"/>
      <c r="N198" s="156" t="s">
        <v>253</v>
      </c>
      <c r="O198" s="325"/>
    </row>
    <row r="199" spans="1:15" ht="17" thickBot="1" x14ac:dyDescent="0.25">
      <c r="A199" s="318"/>
      <c r="B199" s="252"/>
      <c r="C199" s="298"/>
      <c r="D199" s="109"/>
      <c r="E199" s="45"/>
      <c r="F199" s="46">
        <v>36</v>
      </c>
      <c r="G199" s="47">
        <f t="shared" ref="G199:G204" si="11">SUM(E199*F199)</f>
        <v>0</v>
      </c>
      <c r="I199" s="321" t="s">
        <v>246</v>
      </c>
      <c r="J199" s="322"/>
      <c r="K199" s="322"/>
      <c r="L199" s="323"/>
      <c r="N199" s="156" t="s">
        <v>254</v>
      </c>
      <c r="O199" s="325"/>
    </row>
    <row r="200" spans="1:15" ht="17" thickBot="1" x14ac:dyDescent="0.25">
      <c r="A200" s="318"/>
      <c r="B200" s="252"/>
      <c r="C200" s="333"/>
      <c r="D200" s="334"/>
      <c r="E200" s="45"/>
      <c r="F200" s="46">
        <v>36</v>
      </c>
      <c r="G200" s="47">
        <f t="shared" si="11"/>
        <v>0</v>
      </c>
      <c r="I200" s="321" t="s">
        <v>247</v>
      </c>
      <c r="J200" s="322"/>
      <c r="K200" s="322"/>
      <c r="L200" s="323"/>
      <c r="N200" s="156" t="s">
        <v>255</v>
      </c>
      <c r="O200" s="325"/>
    </row>
    <row r="201" spans="1:15" ht="17" thickBot="1" x14ac:dyDescent="0.25">
      <c r="A201" s="329"/>
      <c r="B201" s="330"/>
      <c r="C201" s="330"/>
      <c r="D201" s="330"/>
      <c r="E201" s="330"/>
      <c r="F201" s="330"/>
      <c r="G201" s="331"/>
      <c r="I201" s="321" t="s">
        <v>248</v>
      </c>
      <c r="J201" s="322"/>
      <c r="K201" s="322"/>
      <c r="L201" s="323"/>
      <c r="N201" s="156" t="s">
        <v>256</v>
      </c>
      <c r="O201" s="325"/>
    </row>
    <row r="202" spans="1:15" ht="17" thickBot="1" x14ac:dyDescent="0.25">
      <c r="A202" s="318"/>
      <c r="B202" s="252"/>
      <c r="C202" s="221"/>
      <c r="D202" s="222"/>
      <c r="E202" s="45"/>
      <c r="F202" s="46">
        <v>22.9</v>
      </c>
      <c r="G202" s="47">
        <f t="shared" si="11"/>
        <v>0</v>
      </c>
      <c r="I202" s="321" t="s">
        <v>321</v>
      </c>
      <c r="J202" s="322"/>
      <c r="K202" s="322"/>
      <c r="L202" s="323"/>
      <c r="N202" s="156" t="s">
        <v>317</v>
      </c>
      <c r="O202" s="325"/>
    </row>
    <row r="203" spans="1:15" ht="17" thickBot="1" x14ac:dyDescent="0.25">
      <c r="A203" s="318"/>
      <c r="B203" s="252"/>
      <c r="C203" s="221"/>
      <c r="D203" s="222"/>
      <c r="E203" s="45"/>
      <c r="F203" s="46">
        <v>22.9</v>
      </c>
      <c r="G203" s="47">
        <f t="shared" si="11"/>
        <v>0</v>
      </c>
      <c r="I203" s="326" t="s">
        <v>249</v>
      </c>
      <c r="J203" s="327"/>
      <c r="K203" s="327"/>
      <c r="L203" s="328"/>
      <c r="N203" s="156" t="s">
        <v>258</v>
      </c>
      <c r="O203" s="325"/>
    </row>
    <row r="204" spans="1:15" ht="17" thickBot="1" x14ac:dyDescent="0.25">
      <c r="A204" s="332"/>
      <c r="B204" s="281"/>
      <c r="C204" s="243"/>
      <c r="D204" s="244"/>
      <c r="E204" s="48"/>
      <c r="F204" s="49">
        <v>22.9</v>
      </c>
      <c r="G204" s="50">
        <f t="shared" si="11"/>
        <v>0</v>
      </c>
      <c r="H204" s="51"/>
      <c r="I204" s="162" t="s">
        <v>250</v>
      </c>
      <c r="J204" s="163"/>
      <c r="K204" s="163"/>
      <c r="L204" s="164"/>
      <c r="N204" s="156" t="s">
        <v>259</v>
      </c>
      <c r="O204" s="324"/>
    </row>
    <row r="205" spans="1:15" ht="18" thickTop="1" thickBot="1" x14ac:dyDescent="0.25">
      <c r="A205" s="56"/>
      <c r="B205" s="56"/>
      <c r="C205" s="55"/>
      <c r="D205" s="55"/>
      <c r="E205" s="57"/>
      <c r="F205" s="58"/>
      <c r="G205" s="59"/>
      <c r="I205" s="162" t="s">
        <v>320</v>
      </c>
      <c r="J205" s="163"/>
      <c r="K205" s="163"/>
      <c r="L205" s="164"/>
      <c r="N205" s="100" t="s">
        <v>257</v>
      </c>
      <c r="O205" s="101"/>
    </row>
    <row r="206" spans="1:15" ht="17" thickBot="1" x14ac:dyDescent="0.25">
      <c r="A206" s="56"/>
      <c r="B206" s="56"/>
      <c r="C206" s="55"/>
      <c r="D206" s="55"/>
      <c r="E206" s="57"/>
      <c r="F206" s="58"/>
      <c r="G206" s="59"/>
      <c r="I206" s="162" t="s">
        <v>319</v>
      </c>
      <c r="J206" s="163"/>
      <c r="K206" s="163"/>
      <c r="L206" s="164"/>
      <c r="M206" s="60"/>
      <c r="N206" s="153" t="s">
        <v>318</v>
      </c>
      <c r="O206" s="154"/>
    </row>
    <row r="207" spans="1:15" ht="17" x14ac:dyDescent="0.25">
      <c r="A207" s="135" t="s">
        <v>311</v>
      </c>
      <c r="B207" s="135"/>
      <c r="C207" s="135"/>
      <c r="D207" s="135"/>
      <c r="E207" s="135"/>
      <c r="F207" s="135"/>
      <c r="G207" s="135"/>
      <c r="I207" s="2"/>
      <c r="J207" s="2"/>
      <c r="K207" s="2"/>
      <c r="L207" s="2"/>
      <c r="N207" s="117" t="s">
        <v>260</v>
      </c>
      <c r="O207" s="118"/>
    </row>
    <row r="208" spans="1:15" ht="18" thickBot="1" x14ac:dyDescent="0.3">
      <c r="A208" s="135" t="s">
        <v>310</v>
      </c>
      <c r="B208" s="135"/>
      <c r="C208" s="135"/>
      <c r="D208" s="135"/>
      <c r="E208" s="135"/>
      <c r="F208" s="135"/>
      <c r="G208" s="135"/>
      <c r="N208" s="272">
        <f>SUM(N149:O151)+SUM(N155:O182)+SUM(G186:G194)+SUM(O186:O194)+SUM(G198:G200)+SUM(G202:G204)</f>
        <v>0</v>
      </c>
      <c r="O208" s="273"/>
    </row>
    <row r="209" spans="1:15" ht="16" thickBot="1" x14ac:dyDescent="0.25"/>
    <row r="216" spans="1:15" ht="16" thickBot="1" x14ac:dyDescent="0.25"/>
    <row r="217" spans="1:15" ht="15" customHeight="1" thickTop="1" x14ac:dyDescent="0.2">
      <c r="A217" s="120" t="s">
        <v>261</v>
      </c>
      <c r="B217" s="121"/>
      <c r="C217" s="121"/>
      <c r="D217" s="121"/>
      <c r="E217" s="121"/>
      <c r="F217" s="121"/>
      <c r="G217" s="121"/>
      <c r="H217" s="121"/>
      <c r="I217" s="121"/>
      <c r="J217" s="121"/>
      <c r="K217" s="121"/>
      <c r="L217" s="121"/>
      <c r="M217" s="121"/>
      <c r="N217" s="121"/>
      <c r="O217" s="122"/>
    </row>
    <row r="218" spans="1:15" ht="15" customHeight="1" thickBot="1" x14ac:dyDescent="0.25">
      <c r="A218" s="139"/>
      <c r="B218" s="140"/>
      <c r="C218" s="140"/>
      <c r="D218" s="140"/>
      <c r="E218" s="140"/>
      <c r="F218" s="140"/>
      <c r="G218" s="140"/>
      <c r="H218" s="140"/>
      <c r="I218" s="140"/>
      <c r="J218" s="140"/>
      <c r="K218" s="140"/>
      <c r="L218" s="140"/>
      <c r="M218" s="140"/>
      <c r="N218" s="140"/>
      <c r="O218" s="155"/>
    </row>
    <row r="219" spans="1:15" ht="16" thickBot="1" x14ac:dyDescent="0.25">
      <c r="A219" s="27" t="s">
        <v>265</v>
      </c>
      <c r="B219" s="7" t="s">
        <v>264</v>
      </c>
      <c r="C219" s="158" t="s">
        <v>263</v>
      </c>
      <c r="D219" s="159"/>
      <c r="E219" s="18" t="s">
        <v>262</v>
      </c>
      <c r="F219" s="18" t="s">
        <v>265</v>
      </c>
      <c r="G219" s="25" t="s">
        <v>264</v>
      </c>
      <c r="H219" s="156" t="s">
        <v>263</v>
      </c>
      <c r="I219" s="157"/>
      <c r="J219" s="25" t="s">
        <v>262</v>
      </c>
      <c r="K219" s="24" t="s">
        <v>265</v>
      </c>
      <c r="L219" s="25" t="s">
        <v>266</v>
      </c>
      <c r="M219" s="156" t="s">
        <v>267</v>
      </c>
      <c r="N219" s="157"/>
      <c r="O219" s="28" t="s">
        <v>262</v>
      </c>
    </row>
    <row r="220" spans="1:15" ht="16" thickBot="1" x14ac:dyDescent="0.25">
      <c r="A220" s="31" t="s">
        <v>268</v>
      </c>
      <c r="B220" s="61"/>
      <c r="C220" s="86">
        <v>6.55</v>
      </c>
      <c r="D220" s="87"/>
      <c r="E220" s="32">
        <f>SUM(B220*C220)</f>
        <v>0</v>
      </c>
      <c r="F220" s="33">
        <v>17</v>
      </c>
      <c r="G220" s="69"/>
      <c r="H220" s="86">
        <v>6.55</v>
      </c>
      <c r="I220" s="87"/>
      <c r="J220" s="32">
        <f>SUM(G220*H220)</f>
        <v>0</v>
      </c>
      <c r="K220" s="33">
        <v>34</v>
      </c>
      <c r="L220" s="71"/>
      <c r="M220" s="86">
        <v>6.55</v>
      </c>
      <c r="N220" s="87"/>
      <c r="O220" s="32">
        <f>SUM(L220*M220)</f>
        <v>0</v>
      </c>
    </row>
    <row r="221" spans="1:15" ht="16" thickBot="1" x14ac:dyDescent="0.25">
      <c r="A221" s="34">
        <v>1</v>
      </c>
      <c r="B221" s="61"/>
      <c r="C221" s="86">
        <v>6.55</v>
      </c>
      <c r="D221" s="87"/>
      <c r="E221" s="35">
        <f t="shared" ref="E221:E236" si="12">SUM(B221*C221)</f>
        <v>0</v>
      </c>
      <c r="F221" s="36">
        <v>18</v>
      </c>
      <c r="G221" s="63"/>
      <c r="H221" s="86">
        <v>6.55</v>
      </c>
      <c r="I221" s="87"/>
      <c r="J221" s="32">
        <f t="shared" ref="J221:J236" si="13">SUM(G221*H221)</f>
        <v>0</v>
      </c>
      <c r="K221" s="37">
        <v>35</v>
      </c>
      <c r="L221" s="63"/>
      <c r="M221" s="86">
        <v>6.55</v>
      </c>
      <c r="N221" s="87"/>
      <c r="O221" s="32">
        <f t="shared" ref="O221:O237" si="14">SUM(L221*M221)</f>
        <v>0</v>
      </c>
    </row>
    <row r="222" spans="1:15" ht="16" thickBot="1" x14ac:dyDescent="0.25">
      <c r="A222" s="34">
        <v>2</v>
      </c>
      <c r="B222" s="61"/>
      <c r="C222" s="86">
        <v>6.55</v>
      </c>
      <c r="D222" s="87"/>
      <c r="E222" s="32">
        <f t="shared" si="12"/>
        <v>0</v>
      </c>
      <c r="F222" s="33">
        <v>19</v>
      </c>
      <c r="G222" s="69"/>
      <c r="H222" s="86">
        <v>6.55</v>
      </c>
      <c r="I222" s="87"/>
      <c r="J222" s="32">
        <f t="shared" si="13"/>
        <v>0</v>
      </c>
      <c r="K222" s="33">
        <v>36</v>
      </c>
      <c r="L222" s="71"/>
      <c r="M222" s="86">
        <v>6.55</v>
      </c>
      <c r="N222" s="87"/>
      <c r="O222" s="32">
        <f t="shared" si="14"/>
        <v>0</v>
      </c>
    </row>
    <row r="223" spans="1:15" ht="16" thickBot="1" x14ac:dyDescent="0.25">
      <c r="A223" s="34">
        <v>3</v>
      </c>
      <c r="B223" s="61"/>
      <c r="C223" s="86">
        <v>6.55</v>
      </c>
      <c r="D223" s="87"/>
      <c r="E223" s="38">
        <f t="shared" si="12"/>
        <v>0</v>
      </c>
      <c r="F223" s="37">
        <v>20</v>
      </c>
      <c r="G223" s="64"/>
      <c r="H223" s="86">
        <v>6.55</v>
      </c>
      <c r="I223" s="87"/>
      <c r="J223" s="32">
        <f t="shared" si="13"/>
        <v>0</v>
      </c>
      <c r="K223" s="37">
        <v>37</v>
      </c>
      <c r="L223" s="71"/>
      <c r="M223" s="86">
        <v>6.55</v>
      </c>
      <c r="N223" s="87"/>
      <c r="O223" s="32">
        <f t="shared" si="14"/>
        <v>0</v>
      </c>
    </row>
    <row r="224" spans="1:15" ht="16" thickBot="1" x14ac:dyDescent="0.25">
      <c r="A224" s="34">
        <v>4</v>
      </c>
      <c r="B224" s="61"/>
      <c r="C224" s="86">
        <v>6.55</v>
      </c>
      <c r="D224" s="87"/>
      <c r="E224" s="39">
        <f t="shared" si="12"/>
        <v>0</v>
      </c>
      <c r="F224" s="40">
        <v>21</v>
      </c>
      <c r="G224" s="67"/>
      <c r="H224" s="86">
        <v>6.55</v>
      </c>
      <c r="I224" s="87"/>
      <c r="J224" s="32">
        <f t="shared" si="13"/>
        <v>0</v>
      </c>
      <c r="K224" s="41">
        <v>38</v>
      </c>
      <c r="L224" s="71"/>
      <c r="M224" s="86">
        <v>6.55</v>
      </c>
      <c r="N224" s="87"/>
      <c r="O224" s="32">
        <f t="shared" si="14"/>
        <v>0</v>
      </c>
    </row>
    <row r="225" spans="1:15" ht="16" thickBot="1" x14ac:dyDescent="0.25">
      <c r="A225" s="34">
        <v>5</v>
      </c>
      <c r="B225" s="61"/>
      <c r="C225" s="86">
        <v>6.55</v>
      </c>
      <c r="D225" s="87"/>
      <c r="E225" s="42">
        <f t="shared" si="12"/>
        <v>0</v>
      </c>
      <c r="F225" s="41">
        <v>22</v>
      </c>
      <c r="G225" s="70"/>
      <c r="H225" s="86">
        <v>6.55</v>
      </c>
      <c r="I225" s="87"/>
      <c r="J225" s="32">
        <f t="shared" si="13"/>
        <v>0</v>
      </c>
      <c r="K225" s="40">
        <v>39</v>
      </c>
      <c r="L225" s="71"/>
      <c r="M225" s="86">
        <v>6.55</v>
      </c>
      <c r="N225" s="87"/>
      <c r="O225" s="32">
        <f t="shared" si="14"/>
        <v>0</v>
      </c>
    </row>
    <row r="226" spans="1:15" ht="16" thickBot="1" x14ac:dyDescent="0.25">
      <c r="A226" s="34">
        <v>6</v>
      </c>
      <c r="B226" s="61"/>
      <c r="C226" s="86">
        <v>6.55</v>
      </c>
      <c r="D226" s="87"/>
      <c r="E226" s="42">
        <f t="shared" si="12"/>
        <v>0</v>
      </c>
      <c r="F226" s="41">
        <v>23</v>
      </c>
      <c r="G226" s="70"/>
      <c r="H226" s="86">
        <v>6.55</v>
      </c>
      <c r="I226" s="87"/>
      <c r="J226" s="32">
        <f t="shared" si="13"/>
        <v>0</v>
      </c>
      <c r="K226" s="40">
        <v>40</v>
      </c>
      <c r="L226" s="71"/>
      <c r="M226" s="86">
        <v>6.55</v>
      </c>
      <c r="N226" s="87"/>
      <c r="O226" s="32">
        <f t="shared" si="14"/>
        <v>0</v>
      </c>
    </row>
    <row r="227" spans="1:15" ht="16" thickBot="1" x14ac:dyDescent="0.25">
      <c r="A227" s="34">
        <v>7</v>
      </c>
      <c r="B227" s="61"/>
      <c r="C227" s="86">
        <v>6.55</v>
      </c>
      <c r="D227" s="87"/>
      <c r="E227" s="42">
        <f t="shared" si="12"/>
        <v>0</v>
      </c>
      <c r="F227" s="41">
        <v>24</v>
      </c>
      <c r="G227" s="70"/>
      <c r="H227" s="86">
        <v>6.55</v>
      </c>
      <c r="I227" s="87"/>
      <c r="J227" s="32">
        <f t="shared" si="13"/>
        <v>0</v>
      </c>
      <c r="K227" s="40">
        <v>41</v>
      </c>
      <c r="L227" s="71"/>
      <c r="M227" s="86">
        <v>6.55</v>
      </c>
      <c r="N227" s="87"/>
      <c r="O227" s="32">
        <f t="shared" si="14"/>
        <v>0</v>
      </c>
    </row>
    <row r="228" spans="1:15" ht="16" thickBot="1" x14ac:dyDescent="0.25">
      <c r="A228" s="34">
        <v>8</v>
      </c>
      <c r="B228" s="67"/>
      <c r="C228" s="86">
        <v>6.55</v>
      </c>
      <c r="D228" s="87"/>
      <c r="E228" s="42">
        <f t="shared" si="12"/>
        <v>0</v>
      </c>
      <c r="F228" s="41">
        <v>25</v>
      </c>
      <c r="G228" s="70"/>
      <c r="H228" s="86">
        <v>6.55</v>
      </c>
      <c r="I228" s="87"/>
      <c r="J228" s="32">
        <f t="shared" si="13"/>
        <v>0</v>
      </c>
      <c r="K228" s="40">
        <v>42</v>
      </c>
      <c r="L228" s="71"/>
      <c r="M228" s="86">
        <v>6.55</v>
      </c>
      <c r="N228" s="87"/>
      <c r="O228" s="32">
        <f t="shared" si="14"/>
        <v>0</v>
      </c>
    </row>
    <row r="229" spans="1:15" ht="16" thickBot="1" x14ac:dyDescent="0.25">
      <c r="A229" s="43">
        <v>9</v>
      </c>
      <c r="B229" s="62"/>
      <c r="C229" s="86">
        <v>6.55</v>
      </c>
      <c r="D229" s="87"/>
      <c r="E229" s="42">
        <f t="shared" si="12"/>
        <v>0</v>
      </c>
      <c r="F229" s="41">
        <v>26</v>
      </c>
      <c r="G229" s="70"/>
      <c r="H229" s="86">
        <v>6.55</v>
      </c>
      <c r="I229" s="87"/>
      <c r="J229" s="32">
        <f t="shared" si="13"/>
        <v>0</v>
      </c>
      <c r="K229" s="40">
        <v>43</v>
      </c>
      <c r="L229" s="71"/>
      <c r="M229" s="86">
        <v>6.55</v>
      </c>
      <c r="N229" s="87"/>
      <c r="O229" s="32">
        <f t="shared" si="14"/>
        <v>0</v>
      </c>
    </row>
    <row r="230" spans="1:15" ht="16" thickBot="1" x14ac:dyDescent="0.25">
      <c r="A230" s="44">
        <v>10</v>
      </c>
      <c r="B230" s="62"/>
      <c r="C230" s="86">
        <v>6.55</v>
      </c>
      <c r="D230" s="87"/>
      <c r="E230" s="42">
        <f t="shared" si="12"/>
        <v>0</v>
      </c>
      <c r="F230" s="41">
        <v>27</v>
      </c>
      <c r="G230" s="70"/>
      <c r="H230" s="86">
        <v>6.55</v>
      </c>
      <c r="I230" s="87"/>
      <c r="J230" s="32">
        <f t="shared" si="13"/>
        <v>0</v>
      </c>
      <c r="K230" s="40">
        <v>44</v>
      </c>
      <c r="L230" s="71"/>
      <c r="M230" s="86">
        <v>6.55</v>
      </c>
      <c r="N230" s="87"/>
      <c r="O230" s="32">
        <f t="shared" si="14"/>
        <v>0</v>
      </c>
    </row>
    <row r="231" spans="1:15" ht="16" thickBot="1" x14ac:dyDescent="0.25">
      <c r="A231" s="44">
        <v>11</v>
      </c>
      <c r="B231" s="62"/>
      <c r="C231" s="86">
        <v>6.55</v>
      </c>
      <c r="D231" s="87"/>
      <c r="E231" s="42">
        <f t="shared" si="12"/>
        <v>0</v>
      </c>
      <c r="F231" s="41">
        <v>28</v>
      </c>
      <c r="G231" s="70"/>
      <c r="H231" s="86">
        <v>6.55</v>
      </c>
      <c r="I231" s="87"/>
      <c r="J231" s="32">
        <f t="shared" si="13"/>
        <v>0</v>
      </c>
      <c r="K231" s="40">
        <v>45</v>
      </c>
      <c r="L231" s="71"/>
      <c r="M231" s="86">
        <v>6.55</v>
      </c>
      <c r="N231" s="87"/>
      <c r="O231" s="32">
        <f t="shared" si="14"/>
        <v>0</v>
      </c>
    </row>
    <row r="232" spans="1:15" ht="16" thickBot="1" x14ac:dyDescent="0.25">
      <c r="A232" s="44">
        <v>12</v>
      </c>
      <c r="B232" s="62"/>
      <c r="C232" s="86">
        <v>6.55</v>
      </c>
      <c r="D232" s="87"/>
      <c r="E232" s="42">
        <f t="shared" si="12"/>
        <v>0</v>
      </c>
      <c r="F232" s="41">
        <v>29</v>
      </c>
      <c r="G232" s="70"/>
      <c r="H232" s="86">
        <v>6.55</v>
      </c>
      <c r="I232" s="87"/>
      <c r="J232" s="32">
        <f t="shared" si="13"/>
        <v>0</v>
      </c>
      <c r="K232" s="40">
        <v>46</v>
      </c>
      <c r="L232" s="71"/>
      <c r="M232" s="86">
        <v>6.55</v>
      </c>
      <c r="N232" s="87"/>
      <c r="O232" s="32">
        <f t="shared" si="14"/>
        <v>0</v>
      </c>
    </row>
    <row r="233" spans="1:15" ht="16" thickBot="1" x14ac:dyDescent="0.25">
      <c r="A233" s="44">
        <v>13</v>
      </c>
      <c r="B233" s="62"/>
      <c r="C233" s="86">
        <v>6.55</v>
      </c>
      <c r="D233" s="87"/>
      <c r="E233" s="42">
        <f t="shared" si="12"/>
        <v>0</v>
      </c>
      <c r="F233" s="41">
        <v>30</v>
      </c>
      <c r="G233" s="70"/>
      <c r="H233" s="86">
        <v>6.55</v>
      </c>
      <c r="I233" s="87"/>
      <c r="J233" s="32">
        <f t="shared" si="13"/>
        <v>0</v>
      </c>
      <c r="K233" s="40">
        <v>47</v>
      </c>
      <c r="L233" s="71"/>
      <c r="M233" s="86">
        <v>6.55</v>
      </c>
      <c r="N233" s="87"/>
      <c r="O233" s="32">
        <f t="shared" si="14"/>
        <v>0</v>
      </c>
    </row>
    <row r="234" spans="1:15" ht="16" thickBot="1" x14ac:dyDescent="0.25">
      <c r="A234" s="44">
        <v>14</v>
      </c>
      <c r="B234" s="62"/>
      <c r="C234" s="86">
        <v>6.55</v>
      </c>
      <c r="D234" s="87"/>
      <c r="E234" s="42">
        <f t="shared" si="12"/>
        <v>0</v>
      </c>
      <c r="F234" s="41">
        <v>31</v>
      </c>
      <c r="G234" s="70"/>
      <c r="H234" s="86">
        <v>6.55</v>
      </c>
      <c r="I234" s="87"/>
      <c r="J234" s="32">
        <f t="shared" si="13"/>
        <v>0</v>
      </c>
      <c r="K234" s="40">
        <v>48</v>
      </c>
      <c r="L234" s="71"/>
      <c r="M234" s="86">
        <v>6.55</v>
      </c>
      <c r="N234" s="87"/>
      <c r="O234" s="32">
        <f t="shared" si="14"/>
        <v>0</v>
      </c>
    </row>
    <row r="235" spans="1:15" ht="16" thickBot="1" x14ac:dyDescent="0.25">
      <c r="A235" s="44">
        <v>15</v>
      </c>
      <c r="B235" s="62"/>
      <c r="C235" s="86">
        <v>6.55</v>
      </c>
      <c r="D235" s="87"/>
      <c r="E235" s="42">
        <f t="shared" si="12"/>
        <v>0</v>
      </c>
      <c r="F235" s="41">
        <v>32</v>
      </c>
      <c r="G235" s="70"/>
      <c r="H235" s="86">
        <v>6.55</v>
      </c>
      <c r="I235" s="87"/>
      <c r="J235" s="32">
        <f t="shared" si="13"/>
        <v>0</v>
      </c>
      <c r="K235" s="40">
        <v>49</v>
      </c>
      <c r="L235" s="71"/>
      <c r="M235" s="86">
        <v>6.55</v>
      </c>
      <c r="N235" s="87"/>
      <c r="O235" s="32">
        <f t="shared" si="14"/>
        <v>0</v>
      </c>
    </row>
    <row r="236" spans="1:15" ht="16" thickBot="1" x14ac:dyDescent="0.25">
      <c r="A236" s="44">
        <v>16</v>
      </c>
      <c r="B236" s="68"/>
      <c r="C236" s="86">
        <v>6.55</v>
      </c>
      <c r="D236" s="87"/>
      <c r="E236" s="32">
        <f t="shared" si="12"/>
        <v>0</v>
      </c>
      <c r="F236" s="33">
        <v>33</v>
      </c>
      <c r="G236" s="71"/>
      <c r="H236" s="86">
        <v>6.55</v>
      </c>
      <c r="I236" s="87"/>
      <c r="J236" s="42">
        <f t="shared" si="13"/>
        <v>0</v>
      </c>
      <c r="K236" s="40">
        <v>50</v>
      </c>
      <c r="L236" s="71"/>
      <c r="M236" s="86">
        <v>6.55</v>
      </c>
      <c r="N236" s="87"/>
      <c r="O236" s="32">
        <f t="shared" si="14"/>
        <v>0</v>
      </c>
    </row>
    <row r="237" spans="1:15" ht="16" thickBot="1" x14ac:dyDescent="0.25">
      <c r="A237" s="128"/>
      <c r="B237" s="129"/>
      <c r="C237" s="129"/>
      <c r="D237" s="129"/>
      <c r="E237" s="129"/>
      <c r="F237" s="129"/>
      <c r="G237" s="129"/>
      <c r="H237" s="129"/>
      <c r="I237" s="129"/>
      <c r="J237" s="130"/>
      <c r="K237" s="41" t="s">
        <v>269</v>
      </c>
      <c r="L237" s="72"/>
      <c r="M237" s="115">
        <v>6.55</v>
      </c>
      <c r="N237" s="116"/>
      <c r="O237" s="42">
        <f t="shared" si="14"/>
        <v>0</v>
      </c>
    </row>
    <row r="238" spans="1:15" ht="17" x14ac:dyDescent="0.25">
      <c r="N238" s="117" t="s">
        <v>270</v>
      </c>
      <c r="O238" s="118"/>
    </row>
    <row r="239" spans="1:15" ht="18" thickBot="1" x14ac:dyDescent="0.3">
      <c r="N239" s="119">
        <f>SUM(E220:E236)+SUM(J220:J236)+SUM(O220:O237)</f>
        <v>0</v>
      </c>
      <c r="O239" s="118"/>
    </row>
    <row r="240" spans="1:15" ht="16" thickBot="1" x14ac:dyDescent="0.25">
      <c r="A240" s="120" t="s">
        <v>271</v>
      </c>
      <c r="B240" s="121"/>
      <c r="C240" s="121"/>
      <c r="D240" s="121"/>
      <c r="E240" s="121"/>
      <c r="F240" s="121"/>
      <c r="G240" s="121"/>
      <c r="H240" s="121"/>
      <c r="I240" s="121"/>
      <c r="J240" s="121"/>
      <c r="K240" s="121"/>
      <c r="L240" s="121"/>
      <c r="M240" s="121"/>
      <c r="N240" s="121"/>
      <c r="O240" s="122"/>
    </row>
    <row r="241" spans="1:15" x14ac:dyDescent="0.2">
      <c r="A241" s="123"/>
      <c r="B241" s="124"/>
      <c r="C241" s="124"/>
      <c r="D241" s="124"/>
      <c r="E241" s="124"/>
      <c r="F241" s="124"/>
      <c r="G241" s="124"/>
      <c r="H241" s="124"/>
      <c r="I241" s="124"/>
      <c r="J241" s="124"/>
      <c r="K241" s="124"/>
      <c r="L241" s="124"/>
      <c r="M241" s="124"/>
      <c r="N241" s="124"/>
      <c r="O241" s="125"/>
    </row>
    <row r="242" spans="1:15" ht="17" x14ac:dyDescent="0.25">
      <c r="A242" s="117" t="s">
        <v>272</v>
      </c>
      <c r="B242" s="127"/>
      <c r="C242" s="127"/>
      <c r="D242" s="126">
        <f>SUM(N46)</f>
        <v>0</v>
      </c>
      <c r="E242" s="126"/>
      <c r="F242" s="9"/>
      <c r="G242" s="9"/>
      <c r="H242" s="127" t="s">
        <v>274</v>
      </c>
      <c r="I242" s="127"/>
      <c r="J242" s="127"/>
      <c r="K242" s="126">
        <f>SUM(N208)</f>
        <v>0</v>
      </c>
      <c r="L242" s="126"/>
      <c r="M242" s="9"/>
      <c r="O242" s="3"/>
    </row>
    <row r="243" spans="1:15" x14ac:dyDescent="0.2">
      <c r="A243" s="12"/>
      <c r="B243" s="9"/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O243" s="3"/>
    </row>
    <row r="244" spans="1:15" x14ac:dyDescent="0.2">
      <c r="A244" s="12"/>
      <c r="B244" s="9"/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  <c r="O244" s="3"/>
    </row>
    <row r="245" spans="1:15" ht="17" x14ac:dyDescent="0.25">
      <c r="A245" s="117" t="s">
        <v>273</v>
      </c>
      <c r="B245" s="127"/>
      <c r="C245" s="127"/>
      <c r="D245" s="126">
        <f>SUM(N135)</f>
        <v>0</v>
      </c>
      <c r="E245" s="126"/>
      <c r="F245" s="9"/>
      <c r="G245" s="9"/>
      <c r="H245" s="127" t="s">
        <v>275</v>
      </c>
      <c r="I245" s="127"/>
      <c r="J245" s="127"/>
      <c r="K245" s="126">
        <f>+SUM(N239)</f>
        <v>0</v>
      </c>
      <c r="L245" s="126"/>
      <c r="M245" s="9"/>
      <c r="O245" s="3"/>
    </row>
    <row r="246" spans="1:15" x14ac:dyDescent="0.2">
      <c r="A246" s="4"/>
      <c r="O246" s="3"/>
    </row>
    <row r="247" spans="1:15" x14ac:dyDescent="0.2">
      <c r="A247" s="4"/>
      <c r="O247" s="3"/>
    </row>
    <row r="248" spans="1:15" ht="17" x14ac:dyDescent="0.25">
      <c r="A248" s="4"/>
      <c r="E248" s="127" t="s">
        <v>276</v>
      </c>
      <c r="F248" s="127"/>
      <c r="G248" s="126">
        <f>SUM(N46+N135+N208+N239)</f>
        <v>0</v>
      </c>
      <c r="H248" s="126"/>
      <c r="O248" s="3"/>
    </row>
    <row r="249" spans="1:15" x14ac:dyDescent="0.2">
      <c r="A249" s="4"/>
      <c r="O249" s="3"/>
    </row>
    <row r="250" spans="1:15" ht="26" x14ac:dyDescent="0.4">
      <c r="A250" s="5" t="s">
        <v>283</v>
      </c>
      <c r="O250" s="3"/>
    </row>
    <row r="251" spans="1:15" x14ac:dyDescent="0.2">
      <c r="A251" s="4"/>
      <c r="C251" t="s">
        <v>284</v>
      </c>
      <c r="O251" s="3"/>
    </row>
    <row r="252" spans="1:15" x14ac:dyDescent="0.2">
      <c r="A252" s="4"/>
      <c r="O252" s="3"/>
    </row>
    <row r="253" spans="1:15" ht="17" x14ac:dyDescent="0.25">
      <c r="A253" s="110" t="s">
        <v>278</v>
      </c>
      <c r="B253" s="108"/>
      <c r="C253" s="108"/>
      <c r="D253" s="109"/>
      <c r="E253" s="109"/>
      <c r="F253" s="109"/>
      <c r="G253" s="109"/>
      <c r="H253" s="109"/>
      <c r="O253" s="3"/>
    </row>
    <row r="254" spans="1:15" x14ac:dyDescent="0.2">
      <c r="A254" s="4"/>
      <c r="O254" s="3"/>
    </row>
    <row r="255" spans="1:15" ht="17" x14ac:dyDescent="0.25">
      <c r="A255" s="110" t="s">
        <v>279</v>
      </c>
      <c r="B255" s="108"/>
      <c r="C255" s="108"/>
      <c r="D255" s="109"/>
      <c r="E255" s="109"/>
      <c r="F255" s="109"/>
      <c r="G255" s="109"/>
      <c r="H255" s="109"/>
      <c r="O255" s="3"/>
    </row>
    <row r="256" spans="1:15" x14ac:dyDescent="0.2">
      <c r="A256" s="4"/>
      <c r="O256" s="3"/>
    </row>
    <row r="257" spans="1:15" ht="17" x14ac:dyDescent="0.25">
      <c r="A257" s="6" t="s">
        <v>30</v>
      </c>
      <c r="B257" s="114"/>
      <c r="C257" s="114"/>
      <c r="D257" s="114"/>
      <c r="E257" s="29" t="s">
        <v>282</v>
      </c>
      <c r="F257" s="109"/>
      <c r="G257" s="109"/>
      <c r="H257" s="108" t="s">
        <v>277</v>
      </c>
      <c r="I257" s="108"/>
      <c r="J257" s="109"/>
      <c r="K257" s="109"/>
      <c r="O257" s="3"/>
    </row>
    <row r="258" spans="1:15" x14ac:dyDescent="0.2">
      <c r="A258" s="4"/>
      <c r="O258" s="3"/>
    </row>
    <row r="259" spans="1:15" ht="17" x14ac:dyDescent="0.25">
      <c r="A259" s="6" t="s">
        <v>280</v>
      </c>
      <c r="B259" s="114"/>
      <c r="C259" s="114"/>
      <c r="D259" s="114"/>
      <c r="E259" s="114"/>
      <c r="F259" s="114"/>
      <c r="G259" s="114"/>
      <c r="H259" s="29" t="s">
        <v>281</v>
      </c>
      <c r="I259" s="109"/>
      <c r="J259" s="109"/>
      <c r="K259" s="109"/>
      <c r="L259" s="109"/>
      <c r="O259" s="3"/>
    </row>
    <row r="260" spans="1:15" x14ac:dyDescent="0.2">
      <c r="A260" s="4"/>
      <c r="O260" s="3"/>
    </row>
    <row r="261" spans="1:15" ht="16" x14ac:dyDescent="0.2">
      <c r="A261" s="88" t="s">
        <v>285</v>
      </c>
      <c r="B261" s="89"/>
      <c r="C261" s="89"/>
      <c r="D261" s="89"/>
      <c r="E261" s="89"/>
      <c r="F261" s="89"/>
      <c r="G261" s="89"/>
      <c r="H261" s="89"/>
      <c r="I261" s="89"/>
      <c r="J261" s="89"/>
      <c r="K261" s="89"/>
      <c r="L261" s="89"/>
      <c r="M261" s="89"/>
      <c r="N261" s="89"/>
      <c r="O261" s="90"/>
    </row>
    <row r="262" spans="1:15" ht="16" x14ac:dyDescent="0.2">
      <c r="A262" s="111" t="s">
        <v>286</v>
      </c>
      <c r="B262" s="112"/>
      <c r="C262" s="112"/>
      <c r="D262" s="112"/>
      <c r="E262" s="112"/>
      <c r="F262" s="112"/>
      <c r="G262" s="112"/>
      <c r="H262" s="112"/>
      <c r="I262" s="112"/>
      <c r="J262" s="112"/>
      <c r="K262" s="112"/>
      <c r="L262" s="112"/>
      <c r="M262" s="112"/>
      <c r="N262" s="112"/>
      <c r="O262" s="113"/>
    </row>
    <row r="263" spans="1:15" ht="16" x14ac:dyDescent="0.2">
      <c r="A263" s="111" t="s">
        <v>287</v>
      </c>
      <c r="B263" s="112"/>
      <c r="C263" s="112"/>
      <c r="D263" s="112"/>
      <c r="E263" s="112"/>
      <c r="F263" s="112"/>
      <c r="G263" s="112"/>
      <c r="H263" s="112"/>
      <c r="I263" s="112"/>
      <c r="J263" s="112"/>
      <c r="K263" s="112"/>
      <c r="L263" s="112"/>
      <c r="M263" s="112"/>
      <c r="N263" s="112"/>
      <c r="O263" s="113"/>
    </row>
    <row r="264" spans="1:15" ht="16" x14ac:dyDescent="0.2">
      <c r="A264" s="111"/>
      <c r="B264" s="112"/>
      <c r="C264" s="112"/>
      <c r="D264" s="112"/>
      <c r="E264" s="112"/>
      <c r="F264" s="112"/>
      <c r="G264" s="112"/>
      <c r="H264" s="112"/>
      <c r="I264" s="112"/>
      <c r="J264" s="112"/>
      <c r="K264" s="112"/>
      <c r="L264" s="112"/>
      <c r="M264" s="112"/>
      <c r="N264" s="112"/>
      <c r="O264" s="113"/>
    </row>
    <row r="265" spans="1:15" ht="16" x14ac:dyDescent="0.2">
      <c r="A265" s="88" t="s">
        <v>329</v>
      </c>
      <c r="B265" s="89"/>
      <c r="C265" s="89"/>
      <c r="D265" s="89"/>
      <c r="E265" s="89"/>
      <c r="F265" s="89"/>
      <c r="G265" s="89"/>
      <c r="H265" s="89"/>
      <c r="I265" s="89"/>
      <c r="J265" s="89"/>
      <c r="K265" s="89"/>
      <c r="L265" s="89"/>
      <c r="M265" s="89"/>
      <c r="N265" s="89"/>
      <c r="O265" s="90"/>
    </row>
    <row r="266" spans="1:15" ht="16" x14ac:dyDescent="0.2">
      <c r="A266" s="111"/>
      <c r="B266" s="112"/>
      <c r="C266" s="112"/>
      <c r="D266" s="112"/>
      <c r="E266" s="112"/>
      <c r="F266" s="112"/>
      <c r="G266" s="112"/>
      <c r="H266" s="112"/>
      <c r="I266" s="112"/>
      <c r="J266" s="112"/>
      <c r="K266" s="112"/>
      <c r="L266" s="112"/>
      <c r="M266" s="112"/>
      <c r="N266" s="112"/>
      <c r="O266" s="113"/>
    </row>
    <row r="267" spans="1:15" ht="16" x14ac:dyDescent="0.2">
      <c r="A267" s="88" t="s">
        <v>288</v>
      </c>
      <c r="B267" s="89"/>
      <c r="C267" s="89"/>
      <c r="D267" s="89"/>
      <c r="E267" s="89"/>
      <c r="F267" s="89"/>
      <c r="G267" s="89"/>
      <c r="H267" s="89"/>
      <c r="I267" s="89"/>
      <c r="J267" s="89"/>
      <c r="K267" s="89"/>
      <c r="L267" s="89"/>
      <c r="M267" s="89"/>
      <c r="N267" s="89"/>
      <c r="O267" s="90"/>
    </row>
    <row r="268" spans="1:15" ht="16" x14ac:dyDescent="0.2">
      <c r="A268" s="91" t="s">
        <v>330</v>
      </c>
      <c r="B268" s="92"/>
      <c r="C268" s="92"/>
      <c r="D268" s="92"/>
      <c r="E268" s="92"/>
      <c r="F268" s="92"/>
      <c r="G268" s="92"/>
      <c r="H268" s="92"/>
      <c r="I268" s="92"/>
      <c r="J268" s="92"/>
      <c r="K268" s="92"/>
      <c r="L268" s="92"/>
      <c r="M268" s="92"/>
      <c r="N268" s="92"/>
      <c r="O268" s="93"/>
    </row>
    <row r="269" spans="1:15" ht="16" x14ac:dyDescent="0.2">
      <c r="A269" s="94" t="s">
        <v>289</v>
      </c>
      <c r="B269" s="95"/>
      <c r="C269" s="95"/>
      <c r="D269" s="95"/>
      <c r="E269" s="95"/>
      <c r="F269" s="95"/>
      <c r="G269" s="95"/>
      <c r="H269" s="95"/>
      <c r="I269" s="95"/>
      <c r="J269" s="95"/>
      <c r="K269" s="95"/>
      <c r="L269" s="95"/>
      <c r="M269" s="95"/>
      <c r="N269" s="95"/>
      <c r="O269" s="96"/>
    </row>
    <row r="270" spans="1:15" ht="16" x14ac:dyDescent="0.2">
      <c r="A270" s="94" t="s">
        <v>290</v>
      </c>
      <c r="B270" s="95"/>
      <c r="C270" s="95"/>
      <c r="D270" s="95"/>
      <c r="E270" s="95"/>
      <c r="F270" s="95"/>
      <c r="G270" s="95"/>
      <c r="H270" s="95"/>
      <c r="I270" s="95"/>
      <c r="J270" s="95"/>
      <c r="K270" s="95"/>
      <c r="L270" s="95"/>
      <c r="M270" s="95"/>
      <c r="N270" s="95"/>
      <c r="O270" s="96"/>
    </row>
    <row r="271" spans="1:15" ht="19" x14ac:dyDescent="0.3">
      <c r="A271" s="97" t="s">
        <v>331</v>
      </c>
      <c r="B271" s="98"/>
      <c r="C271" s="98"/>
      <c r="D271" s="98"/>
      <c r="E271" s="98"/>
      <c r="F271" s="98"/>
      <c r="G271" s="98"/>
      <c r="H271" s="98"/>
      <c r="I271" s="98"/>
      <c r="J271" s="98"/>
      <c r="K271" s="98"/>
      <c r="L271" s="98"/>
      <c r="M271" s="98"/>
      <c r="N271" s="98"/>
      <c r="O271" s="99"/>
    </row>
    <row r="272" spans="1:15" ht="16" x14ac:dyDescent="0.2">
      <c r="A272" s="102" t="s">
        <v>332</v>
      </c>
      <c r="B272" s="103"/>
      <c r="C272" s="103"/>
      <c r="D272" s="103"/>
      <c r="E272" s="103"/>
      <c r="F272" s="103"/>
      <c r="G272" s="103"/>
      <c r="H272" s="103"/>
      <c r="I272" s="103"/>
      <c r="J272" s="103"/>
      <c r="K272" s="103"/>
      <c r="L272" s="103"/>
      <c r="M272" s="103"/>
      <c r="N272" s="103"/>
      <c r="O272" s="104"/>
    </row>
    <row r="273" spans="1:15" ht="15.5" customHeight="1" x14ac:dyDescent="0.2">
      <c r="A273" s="105"/>
      <c r="B273" s="106"/>
      <c r="C273" s="106"/>
      <c r="D273" s="106"/>
      <c r="E273" s="106"/>
      <c r="F273" s="106"/>
      <c r="G273" s="106"/>
      <c r="H273" s="106"/>
      <c r="I273" s="106"/>
      <c r="J273" s="106"/>
      <c r="K273" s="106"/>
      <c r="L273" s="106"/>
      <c r="M273" s="106"/>
      <c r="N273" s="106"/>
      <c r="O273" s="107"/>
    </row>
    <row r="274" spans="1:15" ht="16" x14ac:dyDescent="0.2">
      <c r="A274" s="102"/>
      <c r="B274" s="103"/>
      <c r="C274" s="103"/>
      <c r="D274" s="103"/>
      <c r="E274" s="103"/>
      <c r="F274" s="103"/>
      <c r="G274" s="103"/>
      <c r="H274" s="103"/>
      <c r="I274" s="103"/>
      <c r="J274" s="103"/>
      <c r="K274" s="103"/>
      <c r="L274" s="103"/>
      <c r="M274" s="103"/>
      <c r="N274" s="103"/>
      <c r="O274" s="104"/>
    </row>
    <row r="275" spans="1:15" ht="16" x14ac:dyDescent="0.2">
      <c r="A275" s="102"/>
      <c r="B275" s="103"/>
      <c r="C275" s="103"/>
      <c r="D275" s="103"/>
      <c r="E275" s="103"/>
      <c r="F275" s="103"/>
      <c r="G275" s="103"/>
      <c r="H275" s="103"/>
      <c r="I275" s="103"/>
      <c r="J275" s="103"/>
      <c r="K275" s="103"/>
      <c r="L275" s="103"/>
      <c r="M275" s="103"/>
      <c r="N275" s="103"/>
      <c r="O275" s="104"/>
    </row>
    <row r="276" spans="1:15" x14ac:dyDescent="0.2">
      <c r="A276" s="73" t="s">
        <v>291</v>
      </c>
      <c r="B276" s="74"/>
      <c r="C276" s="74"/>
      <c r="D276" s="74"/>
      <c r="E276" s="74"/>
      <c r="F276" s="74"/>
      <c r="G276" s="74"/>
      <c r="H276" s="74"/>
      <c r="I276" s="74"/>
      <c r="J276" s="74"/>
      <c r="K276" s="74"/>
      <c r="L276" s="74"/>
      <c r="M276" s="74"/>
      <c r="N276" s="74"/>
      <c r="O276" s="75"/>
    </row>
  </sheetData>
  <sheetProtection selectLockedCells="1"/>
  <mergeCells count="807">
    <mergeCell ref="H123:I123"/>
    <mergeCell ref="J123:K123"/>
    <mergeCell ref="L123:M123"/>
    <mergeCell ref="N123:O123"/>
    <mergeCell ref="H14:I14"/>
    <mergeCell ref="L14:M14"/>
    <mergeCell ref="J14:K14"/>
    <mergeCell ref="N14:O14"/>
    <mergeCell ref="H159:I159"/>
    <mergeCell ref="L159:M159"/>
    <mergeCell ref="J159:K159"/>
    <mergeCell ref="N159:O159"/>
    <mergeCell ref="L154:M154"/>
    <mergeCell ref="N154:O154"/>
    <mergeCell ref="J156:K156"/>
    <mergeCell ref="J157:K157"/>
    <mergeCell ref="J158:K158"/>
    <mergeCell ref="N121:O121"/>
    <mergeCell ref="N122:O122"/>
    <mergeCell ref="N110:O110"/>
    <mergeCell ref="N111:O111"/>
    <mergeCell ref="N112:O112"/>
    <mergeCell ref="N113:O113"/>
    <mergeCell ref="N115:O115"/>
    <mergeCell ref="A208:G208"/>
    <mergeCell ref="N204:O204"/>
    <mergeCell ref="N207:O207"/>
    <mergeCell ref="N208:O208"/>
    <mergeCell ref="C203:D203"/>
    <mergeCell ref="C204:D204"/>
    <mergeCell ref="N198:O198"/>
    <mergeCell ref="N199:O199"/>
    <mergeCell ref="N200:O200"/>
    <mergeCell ref="N201:O201"/>
    <mergeCell ref="N202:O202"/>
    <mergeCell ref="N203:O203"/>
    <mergeCell ref="I202:L202"/>
    <mergeCell ref="I203:L203"/>
    <mergeCell ref="I204:L204"/>
    <mergeCell ref="I201:L201"/>
    <mergeCell ref="A201:G201"/>
    <mergeCell ref="A202:B202"/>
    <mergeCell ref="A203:B203"/>
    <mergeCell ref="A204:B204"/>
    <mergeCell ref="C198:D198"/>
    <mergeCell ref="C199:D199"/>
    <mergeCell ref="C200:D200"/>
    <mergeCell ref="C202:D202"/>
    <mergeCell ref="N197:O197"/>
    <mergeCell ref="A197:B197"/>
    <mergeCell ref="C197:D197"/>
    <mergeCell ref="A198:B198"/>
    <mergeCell ref="A199:B199"/>
    <mergeCell ref="A200:B200"/>
    <mergeCell ref="I197:L197"/>
    <mergeCell ref="I198:L198"/>
    <mergeCell ref="I199:L199"/>
    <mergeCell ref="I200:L200"/>
    <mergeCell ref="I190:L190"/>
    <mergeCell ref="I191:L191"/>
    <mergeCell ref="I192:L192"/>
    <mergeCell ref="I193:L193"/>
    <mergeCell ref="I194:L194"/>
    <mergeCell ref="A195:G196"/>
    <mergeCell ref="I195:O196"/>
    <mergeCell ref="A192:D192"/>
    <mergeCell ref="A193:D193"/>
    <mergeCell ref="A194:D194"/>
    <mergeCell ref="A190:D190"/>
    <mergeCell ref="A191:D191"/>
    <mergeCell ref="A185:D185"/>
    <mergeCell ref="I185:L185"/>
    <mergeCell ref="I186:L186"/>
    <mergeCell ref="I187:L187"/>
    <mergeCell ref="I188:L188"/>
    <mergeCell ref="I189:L189"/>
    <mergeCell ref="A186:D186"/>
    <mergeCell ref="A187:D187"/>
    <mergeCell ref="A188:D188"/>
    <mergeCell ref="A189:D189"/>
    <mergeCell ref="N180:O180"/>
    <mergeCell ref="N181:O181"/>
    <mergeCell ref="N182:O182"/>
    <mergeCell ref="A183:G184"/>
    <mergeCell ref="I183:O184"/>
    <mergeCell ref="N175:O175"/>
    <mergeCell ref="N176:O176"/>
    <mergeCell ref="N177:O177"/>
    <mergeCell ref="N178:O178"/>
    <mergeCell ref="N179:O179"/>
    <mergeCell ref="J180:K180"/>
    <mergeCell ref="J181:K181"/>
    <mergeCell ref="J182:K182"/>
    <mergeCell ref="L182:M182"/>
    <mergeCell ref="L181:M181"/>
    <mergeCell ref="L180:M180"/>
    <mergeCell ref="J175:K175"/>
    <mergeCell ref="J176:K176"/>
    <mergeCell ref="J177:K177"/>
    <mergeCell ref="J178:K178"/>
    <mergeCell ref="J179:K179"/>
    <mergeCell ref="A182:G182"/>
    <mergeCell ref="H178:I178"/>
    <mergeCell ref="H177:I177"/>
    <mergeCell ref="N160:O160"/>
    <mergeCell ref="N161:O161"/>
    <mergeCell ref="N162:O162"/>
    <mergeCell ref="N169:O169"/>
    <mergeCell ref="N170:O170"/>
    <mergeCell ref="N171:O171"/>
    <mergeCell ref="N172:O172"/>
    <mergeCell ref="N173:O173"/>
    <mergeCell ref="N174:O174"/>
    <mergeCell ref="N163:O163"/>
    <mergeCell ref="N164:O164"/>
    <mergeCell ref="N165:O165"/>
    <mergeCell ref="N166:O166"/>
    <mergeCell ref="N167:O167"/>
    <mergeCell ref="N168:O168"/>
    <mergeCell ref="L168:M168"/>
    <mergeCell ref="L167:M167"/>
    <mergeCell ref="L166:M166"/>
    <mergeCell ref="L165:M165"/>
    <mergeCell ref="L164:M164"/>
    <mergeCell ref="L155:M155"/>
    <mergeCell ref="L156:M156"/>
    <mergeCell ref="L157:M157"/>
    <mergeCell ref="L158:M158"/>
    <mergeCell ref="L160:M160"/>
    <mergeCell ref="L161:M161"/>
    <mergeCell ref="L162:M162"/>
    <mergeCell ref="L163:M163"/>
    <mergeCell ref="L174:M174"/>
    <mergeCell ref="L173:M173"/>
    <mergeCell ref="L172:M172"/>
    <mergeCell ref="L171:M171"/>
    <mergeCell ref="L170:M170"/>
    <mergeCell ref="L169:M169"/>
    <mergeCell ref="L179:M179"/>
    <mergeCell ref="L178:M178"/>
    <mergeCell ref="L177:M177"/>
    <mergeCell ref="L176:M176"/>
    <mergeCell ref="L175:M175"/>
    <mergeCell ref="H171:I171"/>
    <mergeCell ref="H170:I170"/>
    <mergeCell ref="H169:I169"/>
    <mergeCell ref="H168:I168"/>
    <mergeCell ref="H167:I167"/>
    <mergeCell ref="A155:G155"/>
    <mergeCell ref="A156:G156"/>
    <mergeCell ref="A157:G157"/>
    <mergeCell ref="A158:G158"/>
    <mergeCell ref="J171:K171"/>
    <mergeCell ref="J172:K172"/>
    <mergeCell ref="J173:K173"/>
    <mergeCell ref="J174:K174"/>
    <mergeCell ref="J163:K163"/>
    <mergeCell ref="J164:K164"/>
    <mergeCell ref="J165:K165"/>
    <mergeCell ref="J166:K166"/>
    <mergeCell ref="J167:K167"/>
    <mergeCell ref="J168:K168"/>
    <mergeCell ref="H164:I164"/>
    <mergeCell ref="H163:I163"/>
    <mergeCell ref="H162:I162"/>
    <mergeCell ref="H161:I161"/>
    <mergeCell ref="A154:G154"/>
    <mergeCell ref="H154:I154"/>
    <mergeCell ref="J154:K154"/>
    <mergeCell ref="J169:K169"/>
    <mergeCell ref="J170:K170"/>
    <mergeCell ref="J160:K160"/>
    <mergeCell ref="J161:K161"/>
    <mergeCell ref="J162:K162"/>
    <mergeCell ref="J155:K155"/>
    <mergeCell ref="N155:O155"/>
    <mergeCell ref="N156:O156"/>
    <mergeCell ref="N157:O157"/>
    <mergeCell ref="N158:O158"/>
    <mergeCell ref="H182:I182"/>
    <mergeCell ref="H181:I181"/>
    <mergeCell ref="H180:I180"/>
    <mergeCell ref="H179:I179"/>
    <mergeCell ref="H172:I172"/>
    <mergeCell ref="H176:I176"/>
    <mergeCell ref="H175:I175"/>
    <mergeCell ref="H174:I174"/>
    <mergeCell ref="H173:I173"/>
    <mergeCell ref="H160:I160"/>
    <mergeCell ref="H158:I158"/>
    <mergeCell ref="H157:I157"/>
    <mergeCell ref="H156:I156"/>
    <mergeCell ref="H155:I155"/>
    <mergeCell ref="H166:I166"/>
    <mergeCell ref="H165:I165"/>
    <mergeCell ref="A177:G177"/>
    <mergeCell ref="A178:G178"/>
    <mergeCell ref="A179:G179"/>
    <mergeCell ref="A180:G180"/>
    <mergeCell ref="A181:G181"/>
    <mergeCell ref="L133:M133"/>
    <mergeCell ref="J133:K133"/>
    <mergeCell ref="A173:G173"/>
    <mergeCell ref="A174:G174"/>
    <mergeCell ref="A175:G175"/>
    <mergeCell ref="A176:G176"/>
    <mergeCell ref="A171:G171"/>
    <mergeCell ref="A172:G172"/>
    <mergeCell ref="A161:G161"/>
    <mergeCell ref="A162:G162"/>
    <mergeCell ref="A163:G163"/>
    <mergeCell ref="A164:G164"/>
    <mergeCell ref="A165:G165"/>
    <mergeCell ref="A166:G166"/>
    <mergeCell ref="A167:G167"/>
    <mergeCell ref="A168:G168"/>
    <mergeCell ref="A169:G169"/>
    <mergeCell ref="A170:G170"/>
    <mergeCell ref="A160:G160"/>
    <mergeCell ref="A152:O153"/>
    <mergeCell ref="N130:O130"/>
    <mergeCell ref="N131:O131"/>
    <mergeCell ref="N132:O132"/>
    <mergeCell ref="N133:O133"/>
    <mergeCell ref="N134:O134"/>
    <mergeCell ref="N135:O135"/>
    <mergeCell ref="N124:O124"/>
    <mergeCell ref="N125:O125"/>
    <mergeCell ref="N126:O126"/>
    <mergeCell ref="N127:O127"/>
    <mergeCell ref="N128:O128"/>
    <mergeCell ref="N129:O129"/>
    <mergeCell ref="J129:K129"/>
    <mergeCell ref="J132:K132"/>
    <mergeCell ref="J131:K131"/>
    <mergeCell ref="J130:K130"/>
    <mergeCell ref="L124:M124"/>
    <mergeCell ref="L125:M125"/>
    <mergeCell ref="L126:M126"/>
    <mergeCell ref="L127:M127"/>
    <mergeCell ref="L128:M128"/>
    <mergeCell ref="J115:K115"/>
    <mergeCell ref="J113:K113"/>
    <mergeCell ref="J112:K112"/>
    <mergeCell ref="J111:K111"/>
    <mergeCell ref="J110:K110"/>
    <mergeCell ref="J122:K122"/>
    <mergeCell ref="J121:K121"/>
    <mergeCell ref="J120:K120"/>
    <mergeCell ref="J119:K119"/>
    <mergeCell ref="J118:K118"/>
    <mergeCell ref="J117:K117"/>
    <mergeCell ref="J114:K114"/>
    <mergeCell ref="J116:K116"/>
    <mergeCell ref="N105:O105"/>
    <mergeCell ref="N106:O106"/>
    <mergeCell ref="N107:O107"/>
    <mergeCell ref="N108:O108"/>
    <mergeCell ref="N109:O109"/>
    <mergeCell ref="N117:O117"/>
    <mergeCell ref="N118:O118"/>
    <mergeCell ref="N119:O119"/>
    <mergeCell ref="N120:O120"/>
    <mergeCell ref="N114:O114"/>
    <mergeCell ref="N116:O116"/>
    <mergeCell ref="L129:M129"/>
    <mergeCell ref="J126:K126"/>
    <mergeCell ref="J125:K125"/>
    <mergeCell ref="J124:K124"/>
    <mergeCell ref="L130:M130"/>
    <mergeCell ref="L131:M131"/>
    <mergeCell ref="L132:M132"/>
    <mergeCell ref="J128:K128"/>
    <mergeCell ref="J127:K127"/>
    <mergeCell ref="L118:M118"/>
    <mergeCell ref="L119:M119"/>
    <mergeCell ref="L120:M120"/>
    <mergeCell ref="L121:M121"/>
    <mergeCell ref="L122:M122"/>
    <mergeCell ref="L110:M110"/>
    <mergeCell ref="L111:M111"/>
    <mergeCell ref="L112:M112"/>
    <mergeCell ref="L113:M113"/>
    <mergeCell ref="L115:M115"/>
    <mergeCell ref="L116:M116"/>
    <mergeCell ref="L117:M117"/>
    <mergeCell ref="L114:M114"/>
    <mergeCell ref="H109:I109"/>
    <mergeCell ref="H108:I108"/>
    <mergeCell ref="H107:I107"/>
    <mergeCell ref="H106:I106"/>
    <mergeCell ref="H105:I105"/>
    <mergeCell ref="L105:M105"/>
    <mergeCell ref="L106:M106"/>
    <mergeCell ref="L107:M107"/>
    <mergeCell ref="L108:M108"/>
    <mergeCell ref="L109:M109"/>
    <mergeCell ref="J109:K109"/>
    <mergeCell ref="J108:K108"/>
    <mergeCell ref="J107:K107"/>
    <mergeCell ref="J106:K106"/>
    <mergeCell ref="J105:K105"/>
    <mergeCell ref="H116:I116"/>
    <mergeCell ref="H115:I115"/>
    <mergeCell ref="H113:I113"/>
    <mergeCell ref="H112:I112"/>
    <mergeCell ref="H111:I111"/>
    <mergeCell ref="H110:I110"/>
    <mergeCell ref="H122:I122"/>
    <mergeCell ref="H121:I121"/>
    <mergeCell ref="H120:I120"/>
    <mergeCell ref="H119:I119"/>
    <mergeCell ref="H118:I118"/>
    <mergeCell ref="H117:I117"/>
    <mergeCell ref="H114:I114"/>
    <mergeCell ref="H129:I129"/>
    <mergeCell ref="H128:I128"/>
    <mergeCell ref="H127:I127"/>
    <mergeCell ref="H126:I126"/>
    <mergeCell ref="H125:I125"/>
    <mergeCell ref="H124:I124"/>
    <mergeCell ref="A126:G126"/>
    <mergeCell ref="A127:G127"/>
    <mergeCell ref="A128:G128"/>
    <mergeCell ref="A129:G129"/>
    <mergeCell ref="A132:G132"/>
    <mergeCell ref="A133:G133"/>
    <mergeCell ref="A121:G121"/>
    <mergeCell ref="A122:G122"/>
    <mergeCell ref="A124:G124"/>
    <mergeCell ref="A125:G125"/>
    <mergeCell ref="A113:G113"/>
    <mergeCell ref="A115:G115"/>
    <mergeCell ref="A116:G116"/>
    <mergeCell ref="A117:G117"/>
    <mergeCell ref="A114:G114"/>
    <mergeCell ref="N149:O149"/>
    <mergeCell ref="N150:O150"/>
    <mergeCell ref="N151:O151"/>
    <mergeCell ref="A103:O104"/>
    <mergeCell ref="A110:G110"/>
    <mergeCell ref="A108:G108"/>
    <mergeCell ref="A111:G111"/>
    <mergeCell ref="A112:G112"/>
    <mergeCell ref="H151:I151"/>
    <mergeCell ref="J149:K149"/>
    <mergeCell ref="J150:K150"/>
    <mergeCell ref="J151:K151"/>
    <mergeCell ref="L149:M149"/>
    <mergeCell ref="L150:M150"/>
    <mergeCell ref="L151:M151"/>
    <mergeCell ref="A148:G148"/>
    <mergeCell ref="J148:K148"/>
    <mergeCell ref="L148:M148"/>
    <mergeCell ref="A149:G149"/>
    <mergeCell ref="A150:G150"/>
    <mergeCell ref="A151:G151"/>
    <mergeCell ref="H150:I150"/>
    <mergeCell ref="H149:I149"/>
    <mergeCell ref="A130:G130"/>
    <mergeCell ref="N99:O99"/>
    <mergeCell ref="N100:O100"/>
    <mergeCell ref="N101:O101"/>
    <mergeCell ref="N102:O102"/>
    <mergeCell ref="A146:O147"/>
    <mergeCell ref="N148:O148"/>
    <mergeCell ref="A118:G118"/>
    <mergeCell ref="A119:G119"/>
    <mergeCell ref="A120:G120"/>
    <mergeCell ref="L102:M102"/>
    <mergeCell ref="J102:K102"/>
    <mergeCell ref="H100:I100"/>
    <mergeCell ref="H101:I101"/>
    <mergeCell ref="H102:I102"/>
    <mergeCell ref="H148:I148"/>
    <mergeCell ref="H133:I133"/>
    <mergeCell ref="H132:I132"/>
    <mergeCell ref="H131:I131"/>
    <mergeCell ref="H130:I130"/>
    <mergeCell ref="A131:G131"/>
    <mergeCell ref="A105:G105"/>
    <mergeCell ref="A107:G107"/>
    <mergeCell ref="A106:G106"/>
    <mergeCell ref="A109:G109"/>
    <mergeCell ref="N93:O93"/>
    <mergeCell ref="N94:O94"/>
    <mergeCell ref="N95:O95"/>
    <mergeCell ref="N96:O96"/>
    <mergeCell ref="N97:O97"/>
    <mergeCell ref="N98:O98"/>
    <mergeCell ref="N87:O87"/>
    <mergeCell ref="N88:O88"/>
    <mergeCell ref="N89:O89"/>
    <mergeCell ref="N90:O90"/>
    <mergeCell ref="N91:O91"/>
    <mergeCell ref="N92:O92"/>
    <mergeCell ref="N78:O78"/>
    <mergeCell ref="N79:O79"/>
    <mergeCell ref="N80:O80"/>
    <mergeCell ref="N81:O81"/>
    <mergeCell ref="N82:O82"/>
    <mergeCell ref="N83:O83"/>
    <mergeCell ref="N84:O84"/>
    <mergeCell ref="N85:O85"/>
    <mergeCell ref="N86:O86"/>
    <mergeCell ref="L84:M84"/>
    <mergeCell ref="L85:M85"/>
    <mergeCell ref="L86:M86"/>
    <mergeCell ref="L87:M87"/>
    <mergeCell ref="L88:M88"/>
    <mergeCell ref="L89:M89"/>
    <mergeCell ref="J99:K99"/>
    <mergeCell ref="J100:K100"/>
    <mergeCell ref="J101:K101"/>
    <mergeCell ref="J96:K96"/>
    <mergeCell ref="J97:K97"/>
    <mergeCell ref="J98:K98"/>
    <mergeCell ref="L96:M96"/>
    <mergeCell ref="L97:M97"/>
    <mergeCell ref="L98:M98"/>
    <mergeCell ref="L99:M99"/>
    <mergeCell ref="L100:M100"/>
    <mergeCell ref="L101:M101"/>
    <mergeCell ref="L90:M90"/>
    <mergeCell ref="L91:M91"/>
    <mergeCell ref="L92:M92"/>
    <mergeCell ref="L93:M93"/>
    <mergeCell ref="L94:M94"/>
    <mergeCell ref="L95:M95"/>
    <mergeCell ref="L78:M78"/>
    <mergeCell ref="L79:M79"/>
    <mergeCell ref="L80:M80"/>
    <mergeCell ref="L81:M81"/>
    <mergeCell ref="L82:M82"/>
    <mergeCell ref="L83:M83"/>
    <mergeCell ref="J93:K93"/>
    <mergeCell ref="J94:K94"/>
    <mergeCell ref="J95:K95"/>
    <mergeCell ref="J87:K87"/>
    <mergeCell ref="J88:K88"/>
    <mergeCell ref="J89:K89"/>
    <mergeCell ref="J90:K90"/>
    <mergeCell ref="J91:K91"/>
    <mergeCell ref="J92:K92"/>
    <mergeCell ref="J78:K78"/>
    <mergeCell ref="J79:K79"/>
    <mergeCell ref="J80:K80"/>
    <mergeCell ref="J81:K81"/>
    <mergeCell ref="J82:K82"/>
    <mergeCell ref="J83:K83"/>
    <mergeCell ref="J84:K84"/>
    <mergeCell ref="J85:K85"/>
    <mergeCell ref="J86:K86"/>
    <mergeCell ref="H86:I86"/>
    <mergeCell ref="H87:I87"/>
    <mergeCell ref="A100:G100"/>
    <mergeCell ref="A101:G101"/>
    <mergeCell ref="A102:G102"/>
    <mergeCell ref="A94:G94"/>
    <mergeCell ref="A95:G95"/>
    <mergeCell ref="A96:G96"/>
    <mergeCell ref="A97:G97"/>
    <mergeCell ref="A98:G98"/>
    <mergeCell ref="A99:G99"/>
    <mergeCell ref="H94:I94"/>
    <mergeCell ref="H95:I95"/>
    <mergeCell ref="H96:I96"/>
    <mergeCell ref="H97:I97"/>
    <mergeCell ref="H98:I98"/>
    <mergeCell ref="H99:I99"/>
    <mergeCell ref="H88:I88"/>
    <mergeCell ref="H89:I89"/>
    <mergeCell ref="H90:I90"/>
    <mergeCell ref="H91:I91"/>
    <mergeCell ref="H92:I92"/>
    <mergeCell ref="H93:I93"/>
    <mergeCell ref="H78:I78"/>
    <mergeCell ref="H79:I79"/>
    <mergeCell ref="H80:I80"/>
    <mergeCell ref="H81:I81"/>
    <mergeCell ref="A92:G92"/>
    <mergeCell ref="A93:G93"/>
    <mergeCell ref="A78:G78"/>
    <mergeCell ref="A79:G79"/>
    <mergeCell ref="A80:G80"/>
    <mergeCell ref="A81:G81"/>
    <mergeCell ref="A82:G82"/>
    <mergeCell ref="A83:G83"/>
    <mergeCell ref="A84:G84"/>
    <mergeCell ref="A88:G88"/>
    <mergeCell ref="A89:G89"/>
    <mergeCell ref="A90:G90"/>
    <mergeCell ref="A91:G91"/>
    <mergeCell ref="A85:G85"/>
    <mergeCell ref="A86:G86"/>
    <mergeCell ref="A87:G87"/>
    <mergeCell ref="H82:I82"/>
    <mergeCell ref="H83:I83"/>
    <mergeCell ref="H84:I84"/>
    <mergeCell ref="H85:I85"/>
    <mergeCell ref="H48:J48"/>
    <mergeCell ref="A75:O76"/>
    <mergeCell ref="L77:M77"/>
    <mergeCell ref="N77:O77"/>
    <mergeCell ref="A46:C46"/>
    <mergeCell ref="B47:D47"/>
    <mergeCell ref="N45:O45"/>
    <mergeCell ref="N46:O46"/>
    <mergeCell ref="N44:O44"/>
    <mergeCell ref="A77:G77"/>
    <mergeCell ref="H77:I77"/>
    <mergeCell ref="J77:K77"/>
    <mergeCell ref="B54:D54"/>
    <mergeCell ref="C56:D56"/>
    <mergeCell ref="C57:D57"/>
    <mergeCell ref="C58:D58"/>
    <mergeCell ref="C59:D59"/>
    <mergeCell ref="C60:D60"/>
    <mergeCell ref="C55:D55"/>
    <mergeCell ref="E55:F55"/>
    <mergeCell ref="L44:M44"/>
    <mergeCell ref="J44:K44"/>
    <mergeCell ref="H44:I44"/>
    <mergeCell ref="A44:G44"/>
    <mergeCell ref="J34:K34"/>
    <mergeCell ref="J35:K35"/>
    <mergeCell ref="J36:K36"/>
    <mergeCell ref="J37:K37"/>
    <mergeCell ref="N34:O34"/>
    <mergeCell ref="N35:O35"/>
    <mergeCell ref="N36:O36"/>
    <mergeCell ref="N37:O37"/>
    <mergeCell ref="N38:O38"/>
    <mergeCell ref="L34:M34"/>
    <mergeCell ref="L35:M35"/>
    <mergeCell ref="L36:M36"/>
    <mergeCell ref="L37:M37"/>
    <mergeCell ref="L38:M38"/>
    <mergeCell ref="N39:O39"/>
    <mergeCell ref="N40:O40"/>
    <mergeCell ref="N41:O41"/>
    <mergeCell ref="N43:O43"/>
    <mergeCell ref="J38:K38"/>
    <mergeCell ref="J39:K39"/>
    <mergeCell ref="J40:K40"/>
    <mergeCell ref="J41:K41"/>
    <mergeCell ref="J43:K43"/>
    <mergeCell ref="L39:M39"/>
    <mergeCell ref="L40:M40"/>
    <mergeCell ref="L41:M41"/>
    <mergeCell ref="L43:M43"/>
    <mergeCell ref="H34:I34"/>
    <mergeCell ref="H35:I35"/>
    <mergeCell ref="H36:I36"/>
    <mergeCell ref="H37:I37"/>
    <mergeCell ref="H38:I38"/>
    <mergeCell ref="H39:I39"/>
    <mergeCell ref="H40:I40"/>
    <mergeCell ref="H41:I41"/>
    <mergeCell ref="H43:I43"/>
    <mergeCell ref="A34:G34"/>
    <mergeCell ref="A35:G35"/>
    <mergeCell ref="A36:G36"/>
    <mergeCell ref="A37:G37"/>
    <mergeCell ref="A38:G38"/>
    <mergeCell ref="A39:G39"/>
    <mergeCell ref="A40:G40"/>
    <mergeCell ref="A41:G41"/>
    <mergeCell ref="A43:G43"/>
    <mergeCell ref="J29:K29"/>
    <mergeCell ref="J30:K30"/>
    <mergeCell ref="H29:I29"/>
    <mergeCell ref="H30:I30"/>
    <mergeCell ref="H28:I28"/>
    <mergeCell ref="J27:K27"/>
    <mergeCell ref="J28:K28"/>
    <mergeCell ref="N10:O10"/>
    <mergeCell ref="N11:O11"/>
    <mergeCell ref="N12:O12"/>
    <mergeCell ref="N13:O13"/>
    <mergeCell ref="N15:O15"/>
    <mergeCell ref="L29:M29"/>
    <mergeCell ref="L30:M30"/>
    <mergeCell ref="L28:M28"/>
    <mergeCell ref="N22:O22"/>
    <mergeCell ref="N23:O23"/>
    <mergeCell ref="N24:O24"/>
    <mergeCell ref="N25:O25"/>
    <mergeCell ref="N26:O26"/>
    <mergeCell ref="N16:O16"/>
    <mergeCell ref="N17:O17"/>
    <mergeCell ref="N18:O18"/>
    <mergeCell ref="N19:O19"/>
    <mergeCell ref="N20:O20"/>
    <mergeCell ref="N21:O21"/>
    <mergeCell ref="L10:M10"/>
    <mergeCell ref="L11:M11"/>
    <mergeCell ref="L12:M12"/>
    <mergeCell ref="L5:M5"/>
    <mergeCell ref="A3:O4"/>
    <mergeCell ref="N6:O6"/>
    <mergeCell ref="N7:O7"/>
    <mergeCell ref="N8:O8"/>
    <mergeCell ref="N9:O9"/>
    <mergeCell ref="L6:M6"/>
    <mergeCell ref="L7:M7"/>
    <mergeCell ref="L8:M8"/>
    <mergeCell ref="L9:M9"/>
    <mergeCell ref="J9:K9"/>
    <mergeCell ref="H10:I10"/>
    <mergeCell ref="H11:I11"/>
    <mergeCell ref="H12:I12"/>
    <mergeCell ref="N5:O5"/>
    <mergeCell ref="A5:G5"/>
    <mergeCell ref="A6:G6"/>
    <mergeCell ref="A7:G7"/>
    <mergeCell ref="A9:G9"/>
    <mergeCell ref="L23:M23"/>
    <mergeCell ref="L24:M24"/>
    <mergeCell ref="L25:M25"/>
    <mergeCell ref="L13:M13"/>
    <mergeCell ref="L15:M15"/>
    <mergeCell ref="L16:M16"/>
    <mergeCell ref="L17:M17"/>
    <mergeCell ref="L18:M18"/>
    <mergeCell ref="L19:M19"/>
    <mergeCell ref="A17:G17"/>
    <mergeCell ref="A18:G18"/>
    <mergeCell ref="A19:G19"/>
    <mergeCell ref="A20:G20"/>
    <mergeCell ref="A21:G21"/>
    <mergeCell ref="A22:G22"/>
    <mergeCell ref="H25:I25"/>
    <mergeCell ref="J13:K13"/>
    <mergeCell ref="J15:K15"/>
    <mergeCell ref="J22:K22"/>
    <mergeCell ref="J23:K23"/>
    <mergeCell ref="J24:K24"/>
    <mergeCell ref="J25:K25"/>
    <mergeCell ref="J16:K16"/>
    <mergeCell ref="J17:K17"/>
    <mergeCell ref="J18:K18"/>
    <mergeCell ref="J19:K19"/>
    <mergeCell ref="J20:K20"/>
    <mergeCell ref="J21:K21"/>
    <mergeCell ref="H17:I17"/>
    <mergeCell ref="H18:I18"/>
    <mergeCell ref="H13:I13"/>
    <mergeCell ref="H15:I15"/>
    <mergeCell ref="J10:K10"/>
    <mergeCell ref="J11:K11"/>
    <mergeCell ref="J12:K12"/>
    <mergeCell ref="J5:K5"/>
    <mergeCell ref="J6:K6"/>
    <mergeCell ref="J7:K7"/>
    <mergeCell ref="J8:K8"/>
    <mergeCell ref="A10:G10"/>
    <mergeCell ref="A8:G8"/>
    <mergeCell ref="H5:I5"/>
    <mergeCell ref="H6:I6"/>
    <mergeCell ref="H7:I7"/>
    <mergeCell ref="H8:I8"/>
    <mergeCell ref="H9:I9"/>
    <mergeCell ref="H26:I26"/>
    <mergeCell ref="H27:I27"/>
    <mergeCell ref="A217:O218"/>
    <mergeCell ref="M219:N219"/>
    <mergeCell ref="C219:D219"/>
    <mergeCell ref="H219:I219"/>
    <mergeCell ref="H24:I24"/>
    <mergeCell ref="H19:I19"/>
    <mergeCell ref="H20:I20"/>
    <mergeCell ref="H21:I21"/>
    <mergeCell ref="J26:K26"/>
    <mergeCell ref="H22:I22"/>
    <mergeCell ref="H23:I23"/>
    <mergeCell ref="I206:L206"/>
    <mergeCell ref="I205:L205"/>
    <mergeCell ref="A27:G27"/>
    <mergeCell ref="A28:G28"/>
    <mergeCell ref="A29:G29"/>
    <mergeCell ref="A30:G30"/>
    <mergeCell ref="L26:M26"/>
    <mergeCell ref="L27:M27"/>
    <mergeCell ref="L20:M20"/>
    <mergeCell ref="L21:M21"/>
    <mergeCell ref="L22:M22"/>
    <mergeCell ref="C220:D220"/>
    <mergeCell ref="C221:D221"/>
    <mergeCell ref="A11:G11"/>
    <mergeCell ref="A12:G12"/>
    <mergeCell ref="A24:G24"/>
    <mergeCell ref="A25:G25"/>
    <mergeCell ref="A26:G26"/>
    <mergeCell ref="A23:G23"/>
    <mergeCell ref="A13:G13"/>
    <mergeCell ref="A15:G15"/>
    <mergeCell ref="A16:G16"/>
    <mergeCell ref="A207:G207"/>
    <mergeCell ref="A32:O33"/>
    <mergeCell ref="N31:O31"/>
    <mergeCell ref="H31:I31"/>
    <mergeCell ref="J31:K31"/>
    <mergeCell ref="L31:M31"/>
    <mergeCell ref="A31:G31"/>
    <mergeCell ref="H16:I16"/>
    <mergeCell ref="N27:O27"/>
    <mergeCell ref="N28:O28"/>
    <mergeCell ref="N29:O29"/>
    <mergeCell ref="N30:O30"/>
    <mergeCell ref="N206:O206"/>
    <mergeCell ref="C235:D235"/>
    <mergeCell ref="C236:D236"/>
    <mergeCell ref="H220:I220"/>
    <mergeCell ref="H221:I221"/>
    <mergeCell ref="H222:I222"/>
    <mergeCell ref="H223:I223"/>
    <mergeCell ref="H227:I227"/>
    <mergeCell ref="H228:I228"/>
    <mergeCell ref="H229:I229"/>
    <mergeCell ref="H230:I230"/>
    <mergeCell ref="H231:I231"/>
    <mergeCell ref="H232:I232"/>
    <mergeCell ref="H233:I233"/>
    <mergeCell ref="H235:I235"/>
    <mergeCell ref="H236:I236"/>
    <mergeCell ref="C222:D222"/>
    <mergeCell ref="C223:D223"/>
    <mergeCell ref="C227:D227"/>
    <mergeCell ref="C228:D228"/>
    <mergeCell ref="C229:D229"/>
    <mergeCell ref="C230:D230"/>
    <mergeCell ref="C231:D231"/>
    <mergeCell ref="C232:D232"/>
    <mergeCell ref="C233:D233"/>
    <mergeCell ref="M236:N236"/>
    <mergeCell ref="M220:N220"/>
    <mergeCell ref="M221:N221"/>
    <mergeCell ref="M222:N222"/>
    <mergeCell ref="M223:N223"/>
    <mergeCell ref="M227:N227"/>
    <mergeCell ref="M228:N228"/>
    <mergeCell ref="M229:N229"/>
    <mergeCell ref="M230:N230"/>
    <mergeCell ref="M231:N231"/>
    <mergeCell ref="M232:N232"/>
    <mergeCell ref="M233:N233"/>
    <mergeCell ref="M235:N235"/>
    <mergeCell ref="M237:N237"/>
    <mergeCell ref="N238:O238"/>
    <mergeCell ref="N239:O239"/>
    <mergeCell ref="A240:O241"/>
    <mergeCell ref="D242:E242"/>
    <mergeCell ref="D245:E245"/>
    <mergeCell ref="K245:L245"/>
    <mergeCell ref="K242:L242"/>
    <mergeCell ref="G248:H248"/>
    <mergeCell ref="H242:J242"/>
    <mergeCell ref="A242:C242"/>
    <mergeCell ref="A245:C245"/>
    <mergeCell ref="H245:J245"/>
    <mergeCell ref="E248:F248"/>
    <mergeCell ref="A237:J237"/>
    <mergeCell ref="D253:H253"/>
    <mergeCell ref="A253:C253"/>
    <mergeCell ref="A255:C255"/>
    <mergeCell ref="A261:O261"/>
    <mergeCell ref="A262:O262"/>
    <mergeCell ref="A263:O263"/>
    <mergeCell ref="A264:O264"/>
    <mergeCell ref="A265:O265"/>
    <mergeCell ref="A266:O266"/>
    <mergeCell ref="B257:D257"/>
    <mergeCell ref="B259:G259"/>
    <mergeCell ref="A272:O272"/>
    <mergeCell ref="A273:O273"/>
    <mergeCell ref="A274:O274"/>
    <mergeCell ref="A275:O275"/>
    <mergeCell ref="H257:I257"/>
    <mergeCell ref="F257:G257"/>
    <mergeCell ref="J257:K257"/>
    <mergeCell ref="I259:L259"/>
    <mergeCell ref="D255:H255"/>
    <mergeCell ref="A276:O276"/>
    <mergeCell ref="A42:G42"/>
    <mergeCell ref="H42:I42"/>
    <mergeCell ref="J42:K42"/>
    <mergeCell ref="L42:M42"/>
    <mergeCell ref="N42:O42"/>
    <mergeCell ref="C224:D224"/>
    <mergeCell ref="C225:D225"/>
    <mergeCell ref="C226:D226"/>
    <mergeCell ref="M224:N224"/>
    <mergeCell ref="M225:N225"/>
    <mergeCell ref="M226:N226"/>
    <mergeCell ref="H224:I224"/>
    <mergeCell ref="H225:I225"/>
    <mergeCell ref="H226:I226"/>
    <mergeCell ref="C234:D234"/>
    <mergeCell ref="M234:N234"/>
    <mergeCell ref="H234:I234"/>
    <mergeCell ref="A267:O267"/>
    <mergeCell ref="A268:O268"/>
    <mergeCell ref="A269:O269"/>
    <mergeCell ref="A270:O270"/>
    <mergeCell ref="A271:O271"/>
    <mergeCell ref="N205:O205"/>
  </mergeCells>
  <hyperlinks>
    <hyperlink ref="A276" r:id="rId1" xr:uid="{646C5160-0FEB-4DDC-8E3D-B05A195FBDA4}"/>
  </hyperlinks>
  <pageMargins left="0.70866141732283472" right="0.70866141732283472" top="0.74803149606299213" bottom="0.74803149606299213" header="0.31496062992125984" footer="0.31496062992125984"/>
  <pageSetup scale="60" fitToHeight="0" orientation="portrait" r:id="rId2"/>
  <headerFooter>
    <oddHeader>&amp;C&amp;"-,Bold"&amp;16&amp;F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Christa McLean</dc:creator>
  <cp:lastModifiedBy>Ian Steinberg</cp:lastModifiedBy>
  <cp:lastPrinted>2026-02-10T14:17:19Z</cp:lastPrinted>
  <dcterms:created xsi:type="dcterms:W3CDTF">2022-12-16T02:17:23Z</dcterms:created>
  <dcterms:modified xsi:type="dcterms:W3CDTF">2026-03-04T00:33:11Z</dcterms:modified>
</cp:coreProperties>
</file>